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ience\Owncloud\Experiments\qPCR\"/>
    </mc:Choice>
  </mc:AlternateContent>
  <xr:revisionPtr revIDLastSave="0" documentId="13_ncr:1_{0A6CB90F-C1BD-41A1-829E-273547D549C5}" xr6:coauthVersionLast="36" xr6:coauthVersionMax="36" xr10:uidLastSave="{00000000-0000-0000-0000-000000000000}"/>
  <bookViews>
    <workbookView xWindow="0" yWindow="0" windowWidth="28800" windowHeight="12375" xr2:uid="{A4BC244F-AF21-448B-B31D-73BA9FD2B2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30" i="1"/>
  <c r="B27" i="1"/>
  <c r="B25" i="1"/>
  <c r="O14" i="1"/>
  <c r="O13" i="1"/>
  <c r="O12" i="1"/>
  <c r="O11" i="1"/>
  <c r="O10" i="1"/>
  <c r="O9" i="1"/>
  <c r="O8" i="1"/>
  <c r="O7" i="1"/>
  <c r="O6" i="1"/>
  <c r="O5" i="1"/>
  <c r="O4" i="1"/>
  <c r="O3" i="1"/>
  <c r="Q8" i="1" l="1"/>
  <c r="C29" i="1" l="1"/>
  <c r="C40" i="1" s="1"/>
  <c r="D29" i="1"/>
  <c r="D40" i="1" s="1"/>
  <c r="E29" i="1"/>
  <c r="E40" i="1" s="1"/>
  <c r="F29" i="1"/>
  <c r="G29" i="1"/>
  <c r="G40" i="1" s="1"/>
  <c r="H29" i="1"/>
  <c r="H40" i="1" s="1"/>
  <c r="I29" i="1"/>
  <c r="J29" i="1"/>
  <c r="J40" i="1" s="1"/>
  <c r="K29" i="1"/>
  <c r="K40" i="1" s="1"/>
  <c r="L29" i="1"/>
  <c r="L40" i="1" s="1"/>
  <c r="M29" i="1"/>
  <c r="C30" i="1"/>
  <c r="D30" i="1"/>
  <c r="E30" i="1"/>
  <c r="F30" i="1"/>
  <c r="G30" i="1"/>
  <c r="H30" i="1"/>
  <c r="I30" i="1"/>
  <c r="I40" i="1" s="1"/>
  <c r="J30" i="1"/>
  <c r="K30" i="1"/>
  <c r="L30" i="1"/>
  <c r="M30" i="1"/>
  <c r="B29" i="1"/>
  <c r="C27" i="1"/>
  <c r="D27" i="1"/>
  <c r="E27" i="1"/>
  <c r="F27" i="1"/>
  <c r="G27" i="1"/>
  <c r="H27" i="1"/>
  <c r="I27" i="1"/>
  <c r="J27" i="1"/>
  <c r="K27" i="1"/>
  <c r="L27" i="1"/>
  <c r="M27" i="1"/>
  <c r="C28" i="1"/>
  <c r="D28" i="1"/>
  <c r="E28" i="1"/>
  <c r="F28" i="1"/>
  <c r="G28" i="1"/>
  <c r="H28" i="1"/>
  <c r="I28" i="1"/>
  <c r="J28" i="1"/>
  <c r="K28" i="1"/>
  <c r="L28" i="1"/>
  <c r="M28" i="1"/>
  <c r="B28" i="1"/>
  <c r="C25" i="1"/>
  <c r="D25" i="1"/>
  <c r="E25" i="1"/>
  <c r="F25" i="1"/>
  <c r="G25" i="1"/>
  <c r="H25" i="1"/>
  <c r="I25" i="1"/>
  <c r="J25" i="1"/>
  <c r="K25" i="1"/>
  <c r="L25" i="1"/>
  <c r="M25" i="1"/>
  <c r="C26" i="1"/>
  <c r="D26" i="1"/>
  <c r="E26" i="1"/>
  <c r="F26" i="1"/>
  <c r="G26" i="1"/>
  <c r="H26" i="1"/>
  <c r="I26" i="1"/>
  <c r="J26" i="1"/>
  <c r="K26" i="1"/>
  <c r="L26" i="1"/>
  <c r="M26" i="1"/>
  <c r="B26" i="1"/>
  <c r="A54" i="1"/>
  <c r="M32" i="1"/>
  <c r="L32" i="1"/>
  <c r="K32" i="1"/>
  <c r="J32" i="1"/>
  <c r="I32" i="1"/>
  <c r="H32" i="1"/>
  <c r="G32" i="1"/>
  <c r="F32" i="1"/>
  <c r="E32" i="1"/>
  <c r="D32" i="1"/>
  <c r="C32" i="1"/>
  <c r="B32" i="1"/>
  <c r="B41" i="1" s="1"/>
  <c r="A32" i="1"/>
  <c r="A55" i="1" s="1"/>
  <c r="M31" i="1"/>
  <c r="M41" i="1" s="1"/>
  <c r="L31" i="1"/>
  <c r="K31" i="1"/>
  <c r="J31" i="1"/>
  <c r="I31" i="1"/>
  <c r="H31" i="1"/>
  <c r="H41" i="1" s="1"/>
  <c r="G31" i="1"/>
  <c r="F31" i="1"/>
  <c r="E31" i="1"/>
  <c r="E41" i="1" s="1"/>
  <c r="D31" i="1"/>
  <c r="C31" i="1"/>
  <c r="A31" i="1"/>
  <c r="A41" i="1" s="1"/>
  <c r="M40" i="1" l="1"/>
  <c r="B38" i="1"/>
  <c r="B39" i="1"/>
  <c r="D41" i="1"/>
  <c r="K41" i="1"/>
  <c r="C41" i="1"/>
  <c r="L41" i="1"/>
  <c r="B40" i="1"/>
  <c r="F40" i="1"/>
  <c r="J41" i="1"/>
  <c r="I41" i="1"/>
  <c r="G41" i="1"/>
  <c r="F41" i="1"/>
  <c r="M70" i="1"/>
  <c r="L70" i="1"/>
  <c r="K70" i="1"/>
  <c r="J70" i="1"/>
  <c r="I70" i="1"/>
  <c r="H70" i="1"/>
  <c r="G70" i="1"/>
  <c r="F70" i="1"/>
  <c r="E70" i="1"/>
  <c r="D70" i="1"/>
  <c r="C70" i="1"/>
  <c r="B70" i="1"/>
  <c r="C62" i="1"/>
  <c r="D62" i="1"/>
  <c r="E62" i="1"/>
  <c r="F62" i="1"/>
  <c r="G62" i="1"/>
  <c r="H62" i="1"/>
  <c r="I62" i="1"/>
  <c r="J62" i="1"/>
  <c r="K62" i="1"/>
  <c r="L62" i="1"/>
  <c r="M62" i="1"/>
  <c r="B62" i="1"/>
  <c r="M39" i="1" l="1"/>
  <c r="L19" i="1"/>
  <c r="M19" i="1"/>
  <c r="L20" i="1"/>
  <c r="M20" i="1"/>
  <c r="L21" i="1"/>
  <c r="M21" i="1"/>
  <c r="L22" i="1"/>
  <c r="M22" i="1"/>
  <c r="L23" i="1"/>
  <c r="M23" i="1"/>
  <c r="L24" i="1"/>
  <c r="M24" i="1"/>
  <c r="L38" i="1"/>
  <c r="M38" i="1"/>
  <c r="L39" i="1"/>
  <c r="D18" i="1"/>
  <c r="E18" i="1"/>
  <c r="F18" i="1"/>
  <c r="G18" i="1"/>
  <c r="H18" i="1"/>
  <c r="I18" i="1"/>
  <c r="J18" i="1"/>
  <c r="K18" i="1"/>
  <c r="L18" i="1"/>
  <c r="M18" i="1"/>
  <c r="M35" i="1" l="1"/>
  <c r="M45" i="1"/>
  <c r="L35" i="1"/>
  <c r="M36" i="1"/>
  <c r="M37" i="1"/>
  <c r="L37" i="1"/>
  <c r="L36" i="1"/>
  <c r="L59" i="1" s="1"/>
  <c r="Q14" i="1"/>
  <c r="P14" i="1"/>
  <c r="Q13" i="1"/>
  <c r="P13" i="1"/>
  <c r="L34" i="1"/>
  <c r="L43" i="1" s="1"/>
  <c r="M34" i="1"/>
  <c r="M43" i="1" s="1"/>
  <c r="L53" i="1" l="1"/>
  <c r="L52" i="1"/>
  <c r="L67" i="1" s="1"/>
  <c r="L55" i="1"/>
  <c r="L54" i="1"/>
  <c r="M55" i="1"/>
  <c r="M53" i="1"/>
  <c r="M52" i="1"/>
  <c r="M54" i="1"/>
  <c r="M68" i="1" s="1"/>
  <c r="M51" i="1"/>
  <c r="L50" i="1"/>
  <c r="M50" i="1"/>
  <c r="M46" i="1"/>
  <c r="M48" i="1"/>
  <c r="M49" i="1"/>
  <c r="M47" i="1"/>
  <c r="M44" i="1"/>
  <c r="M63" i="1" s="1"/>
  <c r="L46" i="1"/>
  <c r="L47" i="1"/>
  <c r="L49" i="1"/>
  <c r="L51" i="1"/>
  <c r="L44" i="1"/>
  <c r="L45" i="1"/>
  <c r="L48" i="1"/>
  <c r="L65" i="1" s="1"/>
  <c r="M57" i="1"/>
  <c r="L58" i="1"/>
  <c r="L71" i="1" s="1"/>
  <c r="L57" i="1"/>
  <c r="M58" i="1"/>
  <c r="M59" i="1"/>
  <c r="Q7" i="1"/>
  <c r="P7" i="1"/>
  <c r="Q12" i="1"/>
  <c r="P12" i="1"/>
  <c r="H38" i="1"/>
  <c r="I38" i="1"/>
  <c r="J38" i="1"/>
  <c r="K38" i="1"/>
  <c r="F34" i="1"/>
  <c r="F43" i="1" s="1"/>
  <c r="G34" i="1"/>
  <c r="G43" i="1" s="1"/>
  <c r="H34" i="1"/>
  <c r="H43" i="1" s="1"/>
  <c r="I34" i="1"/>
  <c r="J34" i="1"/>
  <c r="K34" i="1"/>
  <c r="K19" i="1"/>
  <c r="K20" i="1"/>
  <c r="K21" i="1"/>
  <c r="K22" i="1"/>
  <c r="K23" i="1"/>
  <c r="K24" i="1"/>
  <c r="F19" i="1"/>
  <c r="F20" i="1"/>
  <c r="F21" i="1"/>
  <c r="F22" i="1"/>
  <c r="F23" i="1"/>
  <c r="F24" i="1"/>
  <c r="F38" i="1"/>
  <c r="M67" i="1" l="1"/>
  <c r="M64" i="1"/>
  <c r="L66" i="1"/>
  <c r="M66" i="1"/>
  <c r="L68" i="1"/>
  <c r="L63" i="1"/>
  <c r="L64" i="1"/>
  <c r="M71" i="1"/>
  <c r="M65" i="1"/>
  <c r="H57" i="1"/>
  <c r="G57" i="1"/>
  <c r="F57" i="1"/>
  <c r="K37" i="1"/>
  <c r="F39" i="1"/>
  <c r="K43" i="1"/>
  <c r="J43" i="1"/>
  <c r="I43" i="1"/>
  <c r="F35" i="1"/>
  <c r="K36" i="1"/>
  <c r="K58" i="1" s="1"/>
  <c r="K35" i="1"/>
  <c r="K39" i="1"/>
  <c r="F36" i="1"/>
  <c r="F37" i="1"/>
  <c r="B34" i="1"/>
  <c r="B43" i="1" s="1"/>
  <c r="C34" i="1"/>
  <c r="D34" i="1"/>
  <c r="D43" i="1" s="1"/>
  <c r="E34" i="1"/>
  <c r="E43" i="1" s="1"/>
  <c r="E38" i="1"/>
  <c r="C23" i="1"/>
  <c r="D23" i="1"/>
  <c r="E23" i="1"/>
  <c r="G23" i="1"/>
  <c r="H23" i="1"/>
  <c r="I23" i="1"/>
  <c r="J23" i="1"/>
  <c r="C24" i="1"/>
  <c r="D24" i="1"/>
  <c r="E24" i="1"/>
  <c r="G24" i="1"/>
  <c r="H24" i="1"/>
  <c r="I24" i="1"/>
  <c r="J24" i="1"/>
  <c r="B24" i="1"/>
  <c r="B23" i="1"/>
  <c r="C21" i="1"/>
  <c r="D21" i="1"/>
  <c r="E21" i="1"/>
  <c r="G21" i="1"/>
  <c r="H21" i="1"/>
  <c r="I21" i="1"/>
  <c r="J21" i="1"/>
  <c r="C22" i="1"/>
  <c r="D22" i="1"/>
  <c r="E22" i="1"/>
  <c r="G22" i="1"/>
  <c r="H22" i="1"/>
  <c r="I22" i="1"/>
  <c r="J22" i="1"/>
  <c r="B22" i="1"/>
  <c r="B21" i="1"/>
  <c r="C19" i="1"/>
  <c r="D19" i="1"/>
  <c r="E19" i="1"/>
  <c r="G19" i="1"/>
  <c r="H19" i="1"/>
  <c r="I19" i="1"/>
  <c r="J19" i="1"/>
  <c r="C20" i="1"/>
  <c r="D20" i="1"/>
  <c r="E20" i="1"/>
  <c r="G20" i="1"/>
  <c r="H20" i="1"/>
  <c r="I20" i="1"/>
  <c r="J20" i="1"/>
  <c r="B20" i="1"/>
  <c r="B19" i="1"/>
  <c r="C18" i="1"/>
  <c r="B18" i="1"/>
  <c r="A20" i="1"/>
  <c r="A21" i="1"/>
  <c r="A36" i="1" s="1"/>
  <c r="A22" i="1"/>
  <c r="A23" i="1"/>
  <c r="A37" i="1" s="1"/>
  <c r="A24" i="1"/>
  <c r="A25" i="1"/>
  <c r="A38" i="1" s="1"/>
  <c r="A26" i="1"/>
  <c r="A27" i="1"/>
  <c r="A39" i="1" s="1"/>
  <c r="A28" i="1"/>
  <c r="A29" i="1"/>
  <c r="A30" i="1"/>
  <c r="A53" i="1" s="1"/>
  <c r="A67" i="1" s="1"/>
  <c r="A19" i="1"/>
  <c r="A35" i="1" s="1"/>
  <c r="F52" i="1" l="1"/>
  <c r="F55" i="1"/>
  <c r="F54" i="1"/>
  <c r="F53" i="1"/>
  <c r="K53" i="1"/>
  <c r="K52" i="1"/>
  <c r="K67" i="1" s="1"/>
  <c r="K55" i="1"/>
  <c r="K54" i="1"/>
  <c r="K68" i="1" s="1"/>
  <c r="A52" i="1"/>
  <c r="A40" i="1"/>
  <c r="K46" i="1"/>
  <c r="E57" i="1"/>
  <c r="D57" i="1"/>
  <c r="K45" i="1"/>
  <c r="K57" i="1"/>
  <c r="I57" i="1"/>
  <c r="B57" i="1"/>
  <c r="J57" i="1"/>
  <c r="K51" i="1"/>
  <c r="K50" i="1"/>
  <c r="K48" i="1"/>
  <c r="K49" i="1"/>
  <c r="K47" i="1"/>
  <c r="K59" i="1"/>
  <c r="K71" i="1" s="1"/>
  <c r="K44" i="1"/>
  <c r="F48" i="1"/>
  <c r="F49" i="1"/>
  <c r="F46" i="1"/>
  <c r="F51" i="1"/>
  <c r="F47" i="1"/>
  <c r="F50" i="1"/>
  <c r="F58" i="1"/>
  <c r="F59" i="1"/>
  <c r="F44" i="1"/>
  <c r="F45" i="1"/>
  <c r="G38" i="1"/>
  <c r="J39" i="1"/>
  <c r="J37" i="1"/>
  <c r="J35" i="1"/>
  <c r="J36" i="1"/>
  <c r="I39" i="1"/>
  <c r="I36" i="1"/>
  <c r="I58" i="1" s="1"/>
  <c r="I35" i="1"/>
  <c r="I37" i="1"/>
  <c r="H39" i="1"/>
  <c r="H36" i="1"/>
  <c r="H58" i="1" s="1"/>
  <c r="H37" i="1"/>
  <c r="H35" i="1"/>
  <c r="G39" i="1"/>
  <c r="G36" i="1"/>
  <c r="G35" i="1"/>
  <c r="G37" i="1"/>
  <c r="D38" i="1"/>
  <c r="A44" i="1"/>
  <c r="A46" i="1"/>
  <c r="A64" i="1" s="1"/>
  <c r="C35" i="1"/>
  <c r="C36" i="1"/>
  <c r="C37" i="1"/>
  <c r="C38" i="1"/>
  <c r="D39" i="1"/>
  <c r="C39" i="1"/>
  <c r="E36" i="1"/>
  <c r="E37" i="1"/>
  <c r="D36" i="1"/>
  <c r="D37" i="1"/>
  <c r="B36" i="1"/>
  <c r="B37" i="1"/>
  <c r="E39" i="1"/>
  <c r="C43" i="1"/>
  <c r="A48" i="1"/>
  <c r="A65" i="1" s="1"/>
  <c r="A68" i="1"/>
  <c r="A50" i="1"/>
  <c r="A66" i="1" s="1"/>
  <c r="B35" i="1"/>
  <c r="E35" i="1"/>
  <c r="D35" i="1"/>
  <c r="F67" i="1" l="1"/>
  <c r="G52" i="1"/>
  <c r="G53" i="1"/>
  <c r="G55" i="1"/>
  <c r="G54" i="1"/>
  <c r="H54" i="1"/>
  <c r="H52" i="1"/>
  <c r="H53" i="1"/>
  <c r="H55" i="1"/>
  <c r="E54" i="1"/>
  <c r="E52" i="1"/>
  <c r="E55" i="1"/>
  <c r="E53" i="1"/>
  <c r="I53" i="1"/>
  <c r="I54" i="1"/>
  <c r="I52" i="1"/>
  <c r="I67" i="1" s="1"/>
  <c r="I55" i="1"/>
  <c r="J53" i="1"/>
  <c r="J55" i="1"/>
  <c r="J52" i="1"/>
  <c r="J67" i="1" s="1"/>
  <c r="J54" i="1"/>
  <c r="B52" i="1"/>
  <c r="B54" i="1"/>
  <c r="B53" i="1"/>
  <c r="B55" i="1"/>
  <c r="C53" i="1"/>
  <c r="C54" i="1"/>
  <c r="C52" i="1"/>
  <c r="C67" i="1" s="1"/>
  <c r="C55" i="1"/>
  <c r="D53" i="1"/>
  <c r="D52" i="1"/>
  <c r="D55" i="1"/>
  <c r="D54" i="1"/>
  <c r="F68" i="1"/>
  <c r="D44" i="1"/>
  <c r="K64" i="1"/>
  <c r="E44" i="1"/>
  <c r="C44" i="1"/>
  <c r="J44" i="1"/>
  <c r="B45" i="1"/>
  <c r="F71" i="1"/>
  <c r="K63" i="1"/>
  <c r="F66" i="1"/>
  <c r="F63" i="1"/>
  <c r="F64" i="1"/>
  <c r="K65" i="1"/>
  <c r="F65" i="1"/>
  <c r="K66" i="1"/>
  <c r="A45" i="1"/>
  <c r="A63" i="1"/>
  <c r="I46" i="1"/>
  <c r="H45" i="1"/>
  <c r="J46" i="1"/>
  <c r="H44" i="1"/>
  <c r="A51" i="1"/>
  <c r="E45" i="1"/>
  <c r="A49" i="1"/>
  <c r="A58" i="1"/>
  <c r="A47" i="1"/>
  <c r="A59" i="1" s="1"/>
  <c r="A71" i="1" s="1"/>
  <c r="J58" i="1"/>
  <c r="H50" i="1"/>
  <c r="H51" i="1"/>
  <c r="H48" i="1"/>
  <c r="H65" i="1" s="1"/>
  <c r="H49" i="1"/>
  <c r="I51" i="1"/>
  <c r="I50" i="1"/>
  <c r="I49" i="1"/>
  <c r="I48" i="1"/>
  <c r="J51" i="1"/>
  <c r="J50" i="1"/>
  <c r="J49" i="1"/>
  <c r="J48" i="1"/>
  <c r="J47" i="1"/>
  <c r="J59" i="1"/>
  <c r="I47" i="1"/>
  <c r="H47" i="1"/>
  <c r="I44" i="1"/>
  <c r="I59" i="1"/>
  <c r="I71" i="1" s="1"/>
  <c r="I45" i="1"/>
  <c r="H59" i="1"/>
  <c r="H71" i="1" s="1"/>
  <c r="H46" i="1"/>
  <c r="J45" i="1"/>
  <c r="J63" i="1" s="1"/>
  <c r="G59" i="1"/>
  <c r="G58" i="1"/>
  <c r="G50" i="1"/>
  <c r="G47" i="1"/>
  <c r="G46" i="1"/>
  <c r="G64" i="1" s="1"/>
  <c r="G49" i="1"/>
  <c r="G48" i="1"/>
  <c r="G65" i="1" s="1"/>
  <c r="G51" i="1"/>
  <c r="G45" i="1"/>
  <c r="G44" i="1"/>
  <c r="E58" i="1"/>
  <c r="E59" i="1"/>
  <c r="E46" i="1"/>
  <c r="E47" i="1"/>
  <c r="E50" i="1"/>
  <c r="E51" i="1"/>
  <c r="E48" i="1"/>
  <c r="E49" i="1"/>
  <c r="D49" i="1"/>
  <c r="D48" i="1"/>
  <c r="D50" i="1"/>
  <c r="D46" i="1"/>
  <c r="D51" i="1"/>
  <c r="D47" i="1"/>
  <c r="D58" i="1"/>
  <c r="D59" i="1"/>
  <c r="D45" i="1"/>
  <c r="C45" i="1"/>
  <c r="C63" i="1" s="1"/>
  <c r="C59" i="1"/>
  <c r="C58" i="1"/>
  <c r="C47" i="1"/>
  <c r="C50" i="1"/>
  <c r="C49" i="1"/>
  <c r="C48" i="1"/>
  <c r="C51" i="1"/>
  <c r="C46" i="1"/>
  <c r="B44" i="1"/>
  <c r="B63" i="1" s="1"/>
  <c r="B47" i="1"/>
  <c r="B51" i="1"/>
  <c r="B50" i="1"/>
  <c r="B49" i="1"/>
  <c r="B48" i="1"/>
  <c r="B46" i="1"/>
  <c r="B59" i="1"/>
  <c r="B58" i="1"/>
  <c r="C57" i="1"/>
  <c r="Q11" i="1"/>
  <c r="P11" i="1"/>
  <c r="Q10" i="1"/>
  <c r="Q9" i="1"/>
  <c r="Q6" i="1"/>
  <c r="Q5" i="1"/>
  <c r="Q4" i="1"/>
  <c r="P10" i="1"/>
  <c r="P9" i="1"/>
  <c r="P8" i="1"/>
  <c r="P6" i="1"/>
  <c r="P5" i="1"/>
  <c r="P4" i="1"/>
  <c r="Q3" i="1"/>
  <c r="P3" i="1"/>
  <c r="H67" i="1" l="1"/>
  <c r="D67" i="1"/>
  <c r="E67" i="1"/>
  <c r="E63" i="1"/>
  <c r="D65" i="1"/>
  <c r="C71" i="1"/>
  <c r="B68" i="1"/>
  <c r="B67" i="1"/>
  <c r="C65" i="1"/>
  <c r="I65" i="1"/>
  <c r="G67" i="1"/>
  <c r="H68" i="1"/>
  <c r="D63" i="1"/>
  <c r="G66" i="1"/>
  <c r="H66" i="1"/>
  <c r="J64" i="1"/>
  <c r="C66" i="1"/>
  <c r="I66" i="1"/>
  <c r="I64" i="1"/>
  <c r="J71" i="1"/>
  <c r="G63" i="1"/>
  <c r="H63" i="1"/>
  <c r="E66" i="1"/>
  <c r="D66" i="1"/>
  <c r="B64" i="1"/>
  <c r="B66" i="1"/>
  <c r="E64" i="1"/>
  <c r="D68" i="1"/>
  <c r="G71" i="1"/>
  <c r="J66" i="1"/>
  <c r="E65" i="1"/>
  <c r="B71" i="1"/>
  <c r="C68" i="1"/>
  <c r="I63" i="1"/>
  <c r="D64" i="1"/>
  <c r="E71" i="1"/>
  <c r="G68" i="1"/>
  <c r="H64" i="1"/>
  <c r="J68" i="1"/>
  <c r="I68" i="1"/>
  <c r="D71" i="1"/>
  <c r="B65" i="1"/>
  <c r="C64" i="1"/>
  <c r="E68" i="1"/>
  <c r="J65" i="1"/>
</calcChain>
</file>

<file path=xl/sharedStrings.xml><?xml version="1.0" encoding="utf-8"?>
<sst xmlns="http://schemas.openxmlformats.org/spreadsheetml/2006/main" count="48" uniqueCount="37">
  <si>
    <t>ARG</t>
  </si>
  <si>
    <t>Circ</t>
  </si>
  <si>
    <t>ssDNA</t>
  </si>
  <si>
    <t>Mean</t>
  </si>
  <si>
    <t>ARG mean Cq +- SD</t>
  </si>
  <si>
    <t>Efficiency</t>
  </si>
  <si>
    <t>Amplif factor</t>
  </si>
  <si>
    <t>Molecules</t>
  </si>
  <si>
    <t>Ratio ARG</t>
  </si>
  <si>
    <t>Ratio Circ</t>
  </si>
  <si>
    <t>HOcut</t>
  </si>
  <si>
    <t>HO cut</t>
  </si>
  <si>
    <t>Paste duplicate Cp values here</t>
  </si>
  <si>
    <t>Modify the Amplif factor if you change targets</t>
  </si>
  <si>
    <t>Results (individual values)</t>
  </si>
  <si>
    <t>Results (Average)</t>
  </si>
  <si>
    <t>strain 2</t>
  </si>
  <si>
    <t>strain 3</t>
  </si>
  <si>
    <t>strain 4</t>
  </si>
  <si>
    <t>strain 5</t>
  </si>
  <si>
    <t>strain 6</t>
  </si>
  <si>
    <t>strain 7</t>
  </si>
  <si>
    <t>strain 8</t>
  </si>
  <si>
    <t>strain 9</t>
  </si>
  <si>
    <t>strain 10</t>
  </si>
  <si>
    <t>strain 11</t>
  </si>
  <si>
    <t>strain 12</t>
  </si>
  <si>
    <t>strain 1 (example)</t>
  </si>
  <si>
    <t>Circ 700bp</t>
  </si>
  <si>
    <t>DLE LYS2</t>
  </si>
  <si>
    <t>5' cut</t>
  </si>
  <si>
    <t>3' cut</t>
  </si>
  <si>
    <t>DLE_LYS2</t>
  </si>
  <si>
    <t>5'cut</t>
  </si>
  <si>
    <t>3'cut</t>
  </si>
  <si>
    <t>DLE sample sheet</t>
  </si>
  <si>
    <t>in Biorad SSO Advanced buffer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</si>
</sst>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;\-###0.00"/>
    <numFmt numFmtId="165" formatCode="0.0"/>
    <numFmt numFmtId="166" formatCode="0.0E+0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25"/>
      <name val="Microsoft Sans Serif"/>
      <family val="2"/>
    </font>
    <font>
      <b/>
      <sz val="8.25"/>
      <name val="Microsoft Sans Serif"/>
      <family val="2"/>
    </font>
    <font>
      <sz val="8.25"/>
      <name val="Microsoft Sans Serif"/>
      <family val="2"/>
    </font>
    <font>
      <sz val="8.25"/>
      <name val="Microsoft Sans Serif"/>
      <family val="2"/>
    </font>
    <font>
      <sz val="8.25"/>
      <name val="Microsoft Sans Serif"/>
      <family val="2"/>
    </font>
    <font>
      <b/>
      <sz val="16"/>
      <color theme="1"/>
      <name val="Calibri"/>
      <family val="2"/>
      <scheme val="minor"/>
    </font>
    <font>
      <b/>
      <sz val="14"/>
      <name val="Calibri "/>
    </font>
    <font>
      <sz val="11"/>
      <color theme="1"/>
      <name val="Calibri"/>
      <family val="2"/>
      <scheme val="minor"/>
    </font>
    <font>
      <sz val="8.25"/>
      <name val="Microsoft Sans Serif"/>
      <family val="2"/>
    </font>
    <font>
      <sz val="8.5"/>
      <name val="Calibri "/>
    </font>
    <font>
      <sz val="8.5"/>
      <color theme="1"/>
      <name val="Calibri "/>
    </font>
    <font>
      <sz val="8.25"/>
      <name val="Microsoft Sans Serif"/>
      <charset val="1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83">
    <xf numFmtId="0" fontId="0" fillId="0" borderId="0" xfId="0"/>
    <xf numFmtId="49" fontId="2" fillId="0" borderId="0" xfId="0" applyNumberFormat="1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164" fontId="5" fillId="0" borderId="0" xfId="0" applyNumberFormat="1" applyFont="1" applyFill="1" applyBorder="1" applyAlignment="1" applyProtection="1">
      <alignment vertical="center"/>
    </xf>
    <xf numFmtId="11" fontId="6" fillId="0" borderId="0" xfId="0" applyNumberFormat="1" applyFont="1" applyFill="1" applyBorder="1" applyAlignment="1" applyProtection="1">
      <alignment vertical="center"/>
    </xf>
    <xf numFmtId="49" fontId="0" fillId="0" borderId="2" xfId="0" applyNumberFormat="1" applyBorder="1"/>
    <xf numFmtId="2" fontId="0" fillId="3" borderId="0" xfId="0" applyNumberFormat="1" applyFill="1" applyBorder="1"/>
    <xf numFmtId="11" fontId="0" fillId="2" borderId="0" xfId="0" applyNumberFormat="1" applyFill="1" applyBorder="1"/>
    <xf numFmtId="11" fontId="0" fillId="0" borderId="0" xfId="0" applyNumberFormat="1" applyBorder="1"/>
    <xf numFmtId="2" fontId="0" fillId="4" borderId="5" xfId="0" applyNumberFormat="1" applyFill="1" applyBorder="1"/>
    <xf numFmtId="2" fontId="0" fillId="0" borderId="0" xfId="0" applyNumberFormat="1" applyBorder="1"/>
    <xf numFmtId="164" fontId="10" fillId="0" borderId="0" xfId="0" applyNumberFormat="1" applyFont="1" applyFill="1" applyBorder="1" applyAlignment="1" applyProtection="1">
      <alignment vertical="center"/>
    </xf>
    <xf numFmtId="164" fontId="10" fillId="0" borderId="7" xfId="0" applyNumberFormat="1" applyFont="1" applyFill="1" applyBorder="1" applyAlignment="1" applyProtection="1">
      <alignment vertical="center"/>
    </xf>
    <xf numFmtId="164" fontId="2" fillId="0" borderId="7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0" fillId="0" borderId="0" xfId="0" applyBorder="1"/>
    <xf numFmtId="0" fontId="1" fillId="2" borderId="0" xfId="0" applyFont="1" applyFill="1" applyBorder="1" applyAlignment="1">
      <alignment wrapText="1"/>
    </xf>
    <xf numFmtId="0" fontId="0" fillId="2" borderId="0" xfId="0" applyFill="1" applyBorder="1"/>
    <xf numFmtId="10" fontId="1" fillId="2" borderId="0" xfId="0" applyNumberFormat="1" applyFont="1" applyFill="1" applyBorder="1"/>
    <xf numFmtId="0" fontId="1" fillId="2" borderId="0" xfId="0" applyFont="1" applyFill="1" applyBorder="1"/>
    <xf numFmtId="49" fontId="0" fillId="0" borderId="0" xfId="0" applyNumberFormat="1" applyBorder="1"/>
    <xf numFmtId="10" fontId="1" fillId="2" borderId="0" xfId="1" applyNumberFormat="1" applyFont="1" applyFill="1" applyBorder="1"/>
    <xf numFmtId="0" fontId="0" fillId="0" borderId="0" xfId="0" applyNumberFormat="1" applyBorder="1"/>
    <xf numFmtId="0" fontId="1" fillId="0" borderId="0" xfId="0" applyNumberFormat="1" applyFont="1" applyBorder="1"/>
    <xf numFmtId="166" fontId="0" fillId="0" borderId="0" xfId="0" applyNumberFormat="1" applyBorder="1"/>
    <xf numFmtId="165" fontId="0" fillId="0" borderId="0" xfId="0" applyNumberFormat="1" applyBorder="1"/>
    <xf numFmtId="49" fontId="0" fillId="0" borderId="6" xfId="0" applyNumberFormat="1" applyBorder="1"/>
    <xf numFmtId="2" fontId="0" fillId="3" borderId="7" xfId="0" applyNumberFormat="1" applyFill="1" applyBorder="1"/>
    <xf numFmtId="11" fontId="0" fillId="2" borderId="7" xfId="0" applyNumberFormat="1" applyFill="1" applyBorder="1"/>
    <xf numFmtId="11" fontId="0" fillId="0" borderId="7" xfId="0" applyNumberFormat="1" applyBorder="1"/>
    <xf numFmtId="2" fontId="0" fillId="4" borderId="8" xfId="0" applyNumberFormat="1" applyFill="1" applyBorder="1"/>
    <xf numFmtId="0" fontId="1" fillId="0" borderId="1" xfId="0" applyNumberFormat="1" applyFont="1" applyBorder="1"/>
    <xf numFmtId="11" fontId="0" fillId="0" borderId="5" xfId="0" applyNumberFormat="1" applyBorder="1"/>
    <xf numFmtId="11" fontId="0" fillId="0" borderId="8" xfId="0" applyNumberFormat="1" applyBorder="1"/>
    <xf numFmtId="49" fontId="10" fillId="0" borderId="2" xfId="0" applyNumberFormat="1" applyFont="1" applyFill="1" applyBorder="1" applyAlignment="1" applyProtection="1">
      <alignment vertical="center"/>
    </xf>
    <xf numFmtId="164" fontId="10" fillId="0" borderId="5" xfId="0" applyNumberFormat="1" applyFont="1" applyFill="1" applyBorder="1" applyAlignment="1" applyProtection="1">
      <alignment vertical="center"/>
    </xf>
    <xf numFmtId="164" fontId="10" fillId="0" borderId="8" xfId="0" applyNumberFormat="1" applyFont="1" applyFill="1" applyBorder="1" applyAlignment="1" applyProtection="1">
      <alignment vertical="center"/>
    </xf>
    <xf numFmtId="164" fontId="6" fillId="0" borderId="2" xfId="0" applyNumberFormat="1" applyFont="1" applyFill="1" applyBorder="1" applyAlignment="1" applyProtection="1">
      <alignment vertical="center"/>
    </xf>
    <xf numFmtId="164" fontId="6" fillId="0" borderId="6" xfId="0" applyNumberFormat="1" applyFont="1" applyFill="1" applyBorder="1" applyAlignment="1" applyProtection="1">
      <alignment vertical="center"/>
    </xf>
    <xf numFmtId="11" fontId="6" fillId="0" borderId="7" xfId="0" applyNumberFormat="1" applyFont="1" applyFill="1" applyBorder="1" applyAlignment="1" applyProtection="1">
      <alignment vertical="center"/>
    </xf>
    <xf numFmtId="11" fontId="6" fillId="0" borderId="5" xfId="0" applyNumberFormat="1" applyFont="1" applyFill="1" applyBorder="1" applyAlignment="1" applyProtection="1">
      <alignment vertical="center"/>
    </xf>
    <xf numFmtId="11" fontId="6" fillId="0" borderId="8" xfId="0" applyNumberFormat="1" applyFont="1" applyFill="1" applyBorder="1" applyAlignment="1" applyProtection="1">
      <alignment vertical="center"/>
    </xf>
    <xf numFmtId="49" fontId="4" fillId="0" borderId="2" xfId="0" applyNumberFormat="1" applyFont="1" applyFill="1" applyBorder="1" applyAlignment="1" applyProtection="1">
      <alignment vertical="center"/>
    </xf>
    <xf numFmtId="49" fontId="4" fillId="0" borderId="6" xfId="0" applyNumberFormat="1" applyFont="1" applyFill="1" applyBorder="1" applyAlignment="1" applyProtection="1">
      <alignment vertical="center"/>
    </xf>
    <xf numFmtId="49" fontId="10" fillId="0" borderId="2" xfId="0" applyNumberFormat="1" applyFont="1" applyFill="1" applyBorder="1" applyAlignment="1" applyProtection="1">
      <alignment vertical="center" wrapText="1"/>
    </xf>
    <xf numFmtId="0" fontId="0" fillId="0" borderId="0" xfId="0" applyFill="1" applyBorder="1"/>
    <xf numFmtId="0" fontId="1" fillId="0" borderId="0" xfId="0" applyFont="1" applyFill="1" applyBorder="1"/>
    <xf numFmtId="10" fontId="1" fillId="0" borderId="0" xfId="1" applyNumberFormat="1" applyFont="1" applyFill="1" applyBorder="1"/>
    <xf numFmtId="0" fontId="1" fillId="5" borderId="1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0" fontId="7" fillId="0" borderId="0" xfId="0" applyNumberFormat="1" applyFont="1" applyBorder="1"/>
    <xf numFmtId="0" fontId="3" fillId="0" borderId="1" xfId="0" applyNumberFormat="1" applyFont="1" applyFill="1" applyBorder="1" applyAlignment="1" applyProtection="1">
      <alignment vertical="center" wrapText="1"/>
    </xf>
    <xf numFmtId="0" fontId="2" fillId="3" borderId="3" xfId="0" applyNumberFormat="1" applyFont="1" applyFill="1" applyBorder="1" applyAlignment="1" applyProtection="1">
      <alignment vertical="center"/>
    </xf>
    <xf numFmtId="0" fontId="2" fillId="2" borderId="3" xfId="0" applyNumberFormat="1" applyFont="1" applyFill="1" applyBorder="1" applyAlignment="1" applyProtection="1">
      <alignment vertical="center"/>
    </xf>
    <xf numFmtId="0" fontId="2" fillId="4" borderId="3" xfId="0" applyNumberFormat="1" applyFont="1" applyFill="1" applyBorder="1" applyAlignment="1" applyProtection="1">
      <alignment vertical="center"/>
    </xf>
    <xf numFmtId="0" fontId="2" fillId="4" borderId="4" xfId="0" applyNumberFormat="1" applyFont="1" applyFill="1" applyBorder="1" applyAlignment="1" applyProtection="1">
      <alignment vertical="center"/>
    </xf>
    <xf numFmtId="0" fontId="0" fillId="2" borderId="3" xfId="0" applyNumberFormat="1" applyFont="1" applyFill="1" applyBorder="1"/>
    <xf numFmtId="0" fontId="3" fillId="0" borderId="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vertical="center"/>
    </xf>
    <xf numFmtId="49" fontId="10" fillId="0" borderId="6" xfId="0" applyNumberFormat="1" applyFont="1" applyFill="1" applyBorder="1" applyAlignment="1" applyProtection="1">
      <alignment vertical="center"/>
    </xf>
    <xf numFmtId="0" fontId="2" fillId="6" borderId="3" xfId="0" applyNumberFormat="1" applyFont="1" applyFill="1" applyBorder="1" applyAlignment="1" applyProtection="1">
      <alignment vertical="center"/>
    </xf>
    <xf numFmtId="2" fontId="0" fillId="6" borderId="0" xfId="0" applyNumberFormat="1" applyFill="1" applyBorder="1"/>
    <xf numFmtId="2" fontId="0" fillId="6" borderId="7" xfId="0" applyNumberFormat="1" applyFill="1" applyBorder="1"/>
    <xf numFmtId="0" fontId="0" fillId="2" borderId="4" xfId="0" applyNumberFormat="1" applyFont="1" applyFill="1" applyBorder="1"/>
    <xf numFmtId="11" fontId="0" fillId="2" borderId="5" xfId="0" applyNumberFormat="1" applyFill="1" applyBorder="1"/>
    <xf numFmtId="11" fontId="0" fillId="2" borderId="8" xfId="0" applyNumberFormat="1" applyFill="1" applyBorder="1"/>
    <xf numFmtId="49" fontId="11" fillId="0" borderId="0" xfId="0" applyNumberFormat="1" applyFont="1" applyFill="1" applyBorder="1" applyAlignment="1" applyProtection="1">
      <alignment vertical="center"/>
    </xf>
    <xf numFmtId="49" fontId="12" fillId="0" borderId="0" xfId="0" applyNumberFormat="1" applyFont="1" applyBorder="1"/>
    <xf numFmtId="0" fontId="12" fillId="0" borderId="0" xfId="0" applyNumberFormat="1" applyFont="1" applyBorder="1"/>
    <xf numFmtId="164" fontId="13" fillId="0" borderId="0" xfId="0" applyNumberFormat="1" applyFont="1" applyFill="1" applyBorder="1" applyAlignment="1" applyProtection="1">
      <alignment vertical="center"/>
    </xf>
    <xf numFmtId="164" fontId="13" fillId="0" borderId="5" xfId="0" applyNumberFormat="1" applyFont="1" applyFill="1" applyBorder="1" applyAlignment="1" applyProtection="1">
      <alignment vertical="center"/>
    </xf>
    <xf numFmtId="11" fontId="0" fillId="6" borderId="0" xfId="0" applyNumberFormat="1" applyFill="1" applyBorder="1"/>
    <xf numFmtId="11" fontId="0" fillId="6" borderId="7" xfId="0" applyNumberFormat="1" applyFill="1" applyBorder="1"/>
    <xf numFmtId="11" fontId="0" fillId="4" borderId="0" xfId="0" applyNumberFormat="1" applyFill="1" applyBorder="1"/>
    <xf numFmtId="11" fontId="0" fillId="4" borderId="7" xfId="0" applyNumberFormat="1" applyFill="1" applyBorder="1"/>
    <xf numFmtId="11" fontId="0" fillId="4" borderId="5" xfId="0" applyNumberFormat="1" applyFill="1" applyBorder="1"/>
    <xf numFmtId="11" fontId="0" fillId="4" borderId="8" xfId="0" applyNumberFormat="1" applyFill="1" applyBorder="1"/>
    <xf numFmtId="11" fontId="0" fillId="3" borderId="0" xfId="0" applyNumberFormat="1" applyFill="1" applyBorder="1"/>
    <xf numFmtId="11" fontId="0" fillId="3" borderId="7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181428</xdr:colOff>
      <xdr:row>18</xdr:row>
      <xdr:rowOff>0</xdr:rowOff>
    </xdr:from>
    <xdr:to>
      <xdr:col>13</xdr:col>
      <xdr:colOff>399142</xdr:colOff>
      <xdr:row>32</xdr:row>
      <xdr:rowOff>54429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3A614758-151C-4819-8FBC-1E04D20A0EAD}"/>
            </a:ext>
          </a:extLst>
        </xdr:cNvPr>
        <xdr:cNvSpPr/>
      </xdr:nvSpPr>
      <xdr:spPr>
        <a:xfrm>
          <a:off x="11094357" y="3120571"/>
          <a:ext cx="217714" cy="2231572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399142</xdr:colOff>
      <xdr:row>12</xdr:row>
      <xdr:rowOff>36286</xdr:rowOff>
    </xdr:from>
    <xdr:to>
      <xdr:col>18</xdr:col>
      <xdr:colOff>145143</xdr:colOff>
      <xdr:row>24</xdr:row>
      <xdr:rowOff>27214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83EE6BB4-202F-4E6B-BC7F-04DB9AD93D94}"/>
            </a:ext>
          </a:extLst>
        </xdr:cNvPr>
        <xdr:cNvCxnSpPr>
          <a:stCxn id="3" idx="1"/>
        </xdr:cNvCxnSpPr>
      </xdr:nvCxnSpPr>
      <xdr:spPr>
        <a:xfrm flipV="1">
          <a:off x="11312071" y="2603500"/>
          <a:ext cx="3066143" cy="163285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5DC40-B520-4867-9A37-1B016FBCEF85}">
  <dimension ref="A1:Y79"/>
  <sheetViews>
    <sheetView tabSelected="1" topLeftCell="A22" zoomScale="70" zoomScaleNormal="70" workbookViewId="0">
      <selection activeCell="B71" sqref="B71"/>
    </sheetView>
  </sheetViews>
  <sheetFormatPr defaultColWidth="8.7109375" defaultRowHeight="15"/>
  <cols>
    <col min="1" max="1" width="13.5703125" style="24" customWidth="1"/>
    <col min="2" max="2" width="10.42578125" style="17" bestFit="1" customWidth="1"/>
    <col min="3" max="3" width="12.140625" style="17" bestFit="1" customWidth="1"/>
    <col min="4" max="4" width="10.42578125" style="17" bestFit="1" customWidth="1"/>
    <col min="5" max="5" width="12.140625" style="17" bestFit="1" customWidth="1"/>
    <col min="6" max="6" width="12" style="17" customWidth="1"/>
    <col min="7" max="7" width="12.140625" style="17" bestFit="1" customWidth="1"/>
    <col min="8" max="8" width="12" style="17" bestFit="1" customWidth="1"/>
    <col min="9" max="9" width="14" style="17" customWidth="1"/>
    <col min="10" max="10" width="12" style="17" bestFit="1" customWidth="1"/>
    <col min="11" max="13" width="12" style="17" customWidth="1"/>
    <col min="14" max="14" width="8.7109375" style="17"/>
    <col min="15" max="15" width="12.28515625" style="17" customWidth="1"/>
    <col min="16" max="16" width="8.7109375" style="17"/>
    <col min="17" max="17" width="8.42578125" style="17" customWidth="1"/>
    <col min="18" max="18" width="9.42578125" style="17" customWidth="1"/>
    <col min="19" max="19" width="18.28515625" style="17" customWidth="1"/>
    <col min="20" max="20" width="14.28515625" style="17" customWidth="1"/>
    <col min="21" max="21" width="8.42578125" style="17" customWidth="1"/>
    <col min="22" max="16384" width="8.7109375" style="17"/>
  </cols>
  <sheetData>
    <row r="1" spans="1:21" ht="15.75" thickBot="1">
      <c r="A1" s="25" t="s">
        <v>35</v>
      </c>
      <c r="H1" s="10"/>
    </row>
    <row r="2" spans="1:21" ht="45">
      <c r="A2" s="50" t="s">
        <v>12</v>
      </c>
      <c r="B2" s="46" t="s">
        <v>27</v>
      </c>
      <c r="C2" s="36" t="s">
        <v>16</v>
      </c>
      <c r="D2" s="36" t="s">
        <v>17</v>
      </c>
      <c r="E2" s="36" t="s">
        <v>18</v>
      </c>
      <c r="F2" s="36" t="s">
        <v>19</v>
      </c>
      <c r="G2" s="36" t="s">
        <v>20</v>
      </c>
      <c r="H2" s="36" t="s">
        <v>21</v>
      </c>
      <c r="I2" s="36" t="s">
        <v>22</v>
      </c>
      <c r="J2" s="36" t="s">
        <v>23</v>
      </c>
      <c r="K2" s="36" t="s">
        <v>24</v>
      </c>
      <c r="L2" s="36" t="s">
        <v>25</v>
      </c>
      <c r="M2" s="63" t="s">
        <v>26</v>
      </c>
      <c r="O2" s="3" t="s">
        <v>4</v>
      </c>
      <c r="S2" s="18" t="s">
        <v>36</v>
      </c>
      <c r="T2" s="18" t="s">
        <v>5</v>
      </c>
      <c r="U2" s="18" t="s">
        <v>6</v>
      </c>
    </row>
    <row r="3" spans="1:21">
      <c r="A3" s="16" t="s">
        <v>0</v>
      </c>
      <c r="B3" s="2">
        <v>20</v>
      </c>
      <c r="C3" s="2"/>
      <c r="D3" s="2"/>
      <c r="E3" s="2"/>
      <c r="F3" s="2"/>
      <c r="G3" s="13"/>
      <c r="H3" s="13"/>
      <c r="I3" s="13"/>
      <c r="J3" s="13"/>
      <c r="K3" s="13"/>
      <c r="L3" s="13"/>
      <c r="M3" s="14"/>
      <c r="O3" s="70" t="str">
        <f>$B$2</f>
        <v>strain 1 (example)</v>
      </c>
      <c r="P3" s="12">
        <f>AVERAGE($B$3:$B$4)</f>
        <v>20</v>
      </c>
      <c r="Q3" s="12">
        <f>_xlfn.STDEV.P($B$3:$B$4)</f>
        <v>0</v>
      </c>
      <c r="S3" s="19" t="s">
        <v>0</v>
      </c>
      <c r="T3" s="20">
        <v>0.96899999999999997</v>
      </c>
      <c r="U3" s="21">
        <v>1.9690000000000001</v>
      </c>
    </row>
    <row r="4" spans="1:21">
      <c r="A4" s="16" t="s">
        <v>0</v>
      </c>
      <c r="B4" s="2">
        <v>20</v>
      </c>
      <c r="C4" s="2"/>
      <c r="D4" s="2"/>
      <c r="E4" s="2"/>
      <c r="F4" s="2"/>
      <c r="G4" s="13"/>
      <c r="H4" s="13"/>
      <c r="I4" s="13"/>
      <c r="J4" s="13"/>
      <c r="K4" s="13"/>
      <c r="L4" s="13"/>
      <c r="M4" s="14"/>
      <c r="O4" s="70" t="str">
        <f>$C$2</f>
        <v>strain 2</v>
      </c>
      <c r="P4" s="12" t="e">
        <f>AVERAGE($C$3:$C$4)</f>
        <v>#DIV/0!</v>
      </c>
      <c r="Q4" s="12" t="e">
        <f>_xlfn.STDEV.P($C$3:$C$4)</f>
        <v>#DIV/0!</v>
      </c>
      <c r="S4" s="19" t="s">
        <v>28</v>
      </c>
      <c r="T4" s="20">
        <v>0.97</v>
      </c>
      <c r="U4" s="21">
        <v>1.97</v>
      </c>
    </row>
    <row r="5" spans="1:21">
      <c r="A5" s="16" t="s">
        <v>1</v>
      </c>
      <c r="B5" s="2">
        <v>22.5</v>
      </c>
      <c r="C5" s="2"/>
      <c r="D5" s="2"/>
      <c r="E5" s="2"/>
      <c r="F5" s="2"/>
      <c r="G5" s="13"/>
      <c r="H5" s="13"/>
      <c r="I5" s="13"/>
      <c r="J5" s="13"/>
      <c r="K5" s="13"/>
      <c r="L5" s="13"/>
      <c r="M5" s="14"/>
      <c r="O5" s="70" t="str">
        <f>$D$2</f>
        <v>strain 3</v>
      </c>
      <c r="P5" s="12" t="e">
        <f>AVERAGE($D$3:$D$4)</f>
        <v>#DIV/0!</v>
      </c>
      <c r="Q5" s="12" t="e">
        <f>_xlfn.STDEV.P($D$3:$D$4)</f>
        <v>#DIV/0!</v>
      </c>
      <c r="S5" s="19" t="s">
        <v>29</v>
      </c>
      <c r="T5" s="20">
        <v>0.94599999999999995</v>
      </c>
      <c r="U5" s="21">
        <v>1.946</v>
      </c>
    </row>
    <row r="6" spans="1:21">
      <c r="A6" s="16" t="s">
        <v>1</v>
      </c>
      <c r="B6" s="2">
        <v>22.5</v>
      </c>
      <c r="C6" s="2"/>
      <c r="D6" s="2"/>
      <c r="E6" s="2"/>
      <c r="F6" s="2"/>
      <c r="G6" s="13"/>
      <c r="H6" s="13"/>
      <c r="I6" s="13"/>
      <c r="J6" s="13"/>
      <c r="K6" s="13"/>
      <c r="L6" s="13"/>
      <c r="M6" s="14"/>
      <c r="O6" s="70" t="str">
        <f>$E$2</f>
        <v>strain 4</v>
      </c>
      <c r="P6" s="12" t="e">
        <f>AVERAGE($E$3:$E$4)</f>
        <v>#DIV/0!</v>
      </c>
      <c r="Q6" s="12" t="e">
        <f>_xlfn.STDEV.P($E$3:$E$4)</f>
        <v>#DIV/0!</v>
      </c>
      <c r="S6" s="19" t="s">
        <v>30</v>
      </c>
      <c r="T6" s="20">
        <v>0.93799999999999994</v>
      </c>
      <c r="U6" s="21">
        <v>1.9379999999999999</v>
      </c>
    </row>
    <row r="7" spans="1:21">
      <c r="A7" s="16" t="s">
        <v>32</v>
      </c>
      <c r="B7" s="2">
        <v>23.5</v>
      </c>
      <c r="C7" s="2"/>
      <c r="D7" s="2"/>
      <c r="E7" s="2"/>
      <c r="F7" s="2"/>
      <c r="G7" s="13"/>
      <c r="H7" s="13"/>
      <c r="I7" s="13"/>
      <c r="J7" s="13"/>
      <c r="K7" s="13"/>
      <c r="L7" s="13"/>
      <c r="M7" s="14"/>
      <c r="O7" s="71" t="str">
        <f>F2</f>
        <v>strain 5</v>
      </c>
      <c r="P7" s="12" t="e">
        <f>AVERAGE($F$3:$F$4)</f>
        <v>#DIV/0!</v>
      </c>
      <c r="Q7" s="12" t="e">
        <f>_xlfn.STDEV.P($F$3:$F$4)</f>
        <v>#DIV/0!</v>
      </c>
      <c r="S7" s="19" t="s">
        <v>31</v>
      </c>
      <c r="T7" s="20">
        <v>0.98899999999999999</v>
      </c>
      <c r="U7" s="21">
        <v>1.9890000000000001</v>
      </c>
    </row>
    <row r="8" spans="1:21">
      <c r="A8" s="16" t="s">
        <v>32</v>
      </c>
      <c r="B8" s="2">
        <v>23.5</v>
      </c>
      <c r="C8" s="2"/>
      <c r="D8" s="2"/>
      <c r="E8" s="2"/>
      <c r="F8" s="2"/>
      <c r="G8" s="13"/>
      <c r="H8" s="13"/>
      <c r="I8" s="13"/>
      <c r="J8" s="13"/>
      <c r="K8" s="13"/>
      <c r="L8" s="13"/>
      <c r="M8" s="14"/>
      <c r="O8" s="70" t="str">
        <f>$G$2</f>
        <v>strain 6</v>
      </c>
      <c r="P8" s="12" t="e">
        <f>AVERAGE($G$3:$G$4)</f>
        <v>#DIV/0!</v>
      </c>
      <c r="Q8" s="12" t="e">
        <f>_xlfn.STDEV.P($G$3:$G$4)</f>
        <v>#DIV/0!</v>
      </c>
      <c r="S8" s="19" t="s">
        <v>11</v>
      </c>
      <c r="T8" s="23">
        <v>0.94599999999999995</v>
      </c>
      <c r="U8" s="21">
        <v>1.946</v>
      </c>
    </row>
    <row r="9" spans="1:21">
      <c r="A9" s="16" t="s">
        <v>33</v>
      </c>
      <c r="B9" s="2">
        <v>24</v>
      </c>
      <c r="C9" s="2"/>
      <c r="D9" s="2"/>
      <c r="E9" s="2"/>
      <c r="F9" s="2"/>
      <c r="G9" s="13"/>
      <c r="H9" s="13"/>
      <c r="I9" s="13"/>
      <c r="J9" s="13"/>
      <c r="K9" s="13"/>
      <c r="L9" s="13"/>
      <c r="M9" s="14"/>
      <c r="O9" s="70" t="str">
        <f>$H$2</f>
        <v>strain 7</v>
      </c>
      <c r="P9" s="12" t="e">
        <f>AVERAGE($H$3:$H$4)</f>
        <v>#DIV/0!</v>
      </c>
      <c r="Q9" s="12" t="e">
        <f>_xlfn.STDEV.P($H$3:$H$4)</f>
        <v>#DIV/0!</v>
      </c>
      <c r="S9" s="19" t="s">
        <v>2</v>
      </c>
      <c r="T9" s="20">
        <v>0.97399999999999998</v>
      </c>
      <c r="U9" s="21">
        <v>1.974</v>
      </c>
    </row>
    <row r="10" spans="1:21">
      <c r="A10" s="16" t="s">
        <v>33</v>
      </c>
      <c r="B10" s="2">
        <v>24</v>
      </c>
      <c r="C10" s="2"/>
      <c r="D10" s="2"/>
      <c r="E10" s="2"/>
      <c r="F10" s="2"/>
      <c r="G10" s="13"/>
      <c r="H10" s="13"/>
      <c r="I10" s="13"/>
      <c r="J10" s="13"/>
      <c r="K10" s="13"/>
      <c r="L10" s="13"/>
      <c r="M10" s="14"/>
      <c r="O10" s="70" t="str">
        <f>$I$2</f>
        <v>strain 8</v>
      </c>
      <c r="P10" s="12" t="e">
        <f>AVERAGE($I$3:$I$4)</f>
        <v>#DIV/0!</v>
      </c>
      <c r="Q10" s="12" t="e">
        <f>_xlfn.STDEV.P($I$3:$I$4)</f>
        <v>#DIV/0!</v>
      </c>
    </row>
    <row r="11" spans="1:21">
      <c r="A11" s="16" t="s">
        <v>34</v>
      </c>
      <c r="B11" s="2">
        <v>23</v>
      </c>
      <c r="C11" s="2"/>
      <c r="D11" s="2"/>
      <c r="E11" s="2"/>
      <c r="F11" s="2"/>
      <c r="G11" s="13"/>
      <c r="H11" s="2"/>
      <c r="I11" s="2"/>
      <c r="J11" s="13"/>
      <c r="K11" s="2"/>
      <c r="L11" s="2"/>
      <c r="M11" s="15"/>
      <c r="O11" s="72" t="str">
        <f>$J$2</f>
        <v>strain 9</v>
      </c>
      <c r="P11" s="12" t="e">
        <f>AVERAGE($J$3:$J$4)</f>
        <v>#DIV/0!</v>
      </c>
      <c r="Q11" s="12" t="e">
        <f>_xlfn.STDEV.P($J$3:$J$4)</f>
        <v>#DIV/0!</v>
      </c>
      <c r="S11" s="47"/>
      <c r="T11" s="47"/>
      <c r="U11" s="48"/>
    </row>
    <row r="12" spans="1:21">
      <c r="A12" s="16" t="s">
        <v>34</v>
      </c>
      <c r="B12" s="2">
        <v>23</v>
      </c>
      <c r="C12" s="2"/>
      <c r="D12" s="2"/>
      <c r="E12" s="2"/>
      <c r="F12" s="2"/>
      <c r="G12" s="13"/>
      <c r="H12" s="2"/>
      <c r="I12" s="2"/>
      <c r="J12" s="13"/>
      <c r="K12" s="2"/>
      <c r="L12" s="2"/>
      <c r="M12" s="15"/>
      <c r="O12" s="71" t="str">
        <f>K2</f>
        <v>strain 10</v>
      </c>
      <c r="P12" s="12" t="e">
        <f>AVERAGE($K$3:$K$4)</f>
        <v>#DIV/0!</v>
      </c>
      <c r="Q12" s="12" t="e">
        <f>_xlfn.STDEV.P($K$3:$K$4)</f>
        <v>#DIV/0!</v>
      </c>
      <c r="S12" s="47"/>
      <c r="T12" s="49"/>
      <c r="U12" s="48"/>
    </row>
    <row r="13" spans="1:21">
      <c r="A13" s="16" t="s">
        <v>10</v>
      </c>
      <c r="B13" s="73">
        <v>32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  <c r="O13" s="71" t="str">
        <f>L2</f>
        <v>strain 11</v>
      </c>
      <c r="P13" s="12" t="e">
        <f>AVERAGE($L$3:$L$4)</f>
        <v>#DIV/0!</v>
      </c>
      <c r="Q13" s="12" t="e">
        <f>_xlfn.STDEV.P($L$3:$L$4)</f>
        <v>#DIV/0!</v>
      </c>
    </row>
    <row r="14" spans="1:21">
      <c r="A14" s="16" t="s">
        <v>10</v>
      </c>
      <c r="B14" s="73">
        <v>32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O14" s="71" t="str">
        <f>M2</f>
        <v>strain 12</v>
      </c>
      <c r="P14" s="12" t="e">
        <f>AVERAGE($M$3:$M$4)</f>
        <v>#DIV/0!</v>
      </c>
      <c r="Q14" s="12" t="e">
        <f>_xlfn.STDEV.P($M$3:$M$4)</f>
        <v>#DIV/0!</v>
      </c>
    </row>
    <row r="15" spans="1:21">
      <c r="A15" s="16" t="s">
        <v>2</v>
      </c>
      <c r="B15" s="73">
        <v>22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  <c r="O15" s="22"/>
      <c r="P15" s="12"/>
      <c r="Q15" s="12"/>
    </row>
    <row r="16" spans="1:21" ht="15.75" thickBot="1">
      <c r="A16" s="52" t="s">
        <v>2</v>
      </c>
      <c r="B16" s="74">
        <v>22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8"/>
      <c r="O16" s="22"/>
      <c r="P16" s="12"/>
      <c r="Q16" s="12"/>
    </row>
    <row r="17" spans="1:17" ht="15.75" thickBot="1">
      <c r="A17" s="5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O17" s="22"/>
      <c r="P17" s="12"/>
      <c r="Q17" s="12"/>
    </row>
    <row r="18" spans="1:17">
      <c r="A18" s="53" t="s">
        <v>7</v>
      </c>
      <c r="B18" s="39" t="str">
        <f>B2</f>
        <v>strain 1 (example)</v>
      </c>
      <c r="C18" s="39" t="str">
        <f t="shared" ref="C18:M18" si="0">C2</f>
        <v>strain 2</v>
      </c>
      <c r="D18" s="39" t="str">
        <f t="shared" si="0"/>
        <v>strain 3</v>
      </c>
      <c r="E18" s="39" t="str">
        <f t="shared" si="0"/>
        <v>strain 4</v>
      </c>
      <c r="F18" s="39" t="str">
        <f t="shared" si="0"/>
        <v>strain 5</v>
      </c>
      <c r="G18" s="39" t="str">
        <f t="shared" si="0"/>
        <v>strain 6</v>
      </c>
      <c r="H18" s="39" t="str">
        <f t="shared" si="0"/>
        <v>strain 7</v>
      </c>
      <c r="I18" s="39" t="str">
        <f t="shared" si="0"/>
        <v>strain 8</v>
      </c>
      <c r="J18" s="39" t="str">
        <f t="shared" si="0"/>
        <v>strain 9</v>
      </c>
      <c r="K18" s="39" t="str">
        <f t="shared" si="0"/>
        <v>strain 10</v>
      </c>
      <c r="L18" s="39" t="str">
        <f t="shared" si="0"/>
        <v>strain 11</v>
      </c>
      <c r="M18" s="40" t="str">
        <f t="shared" si="0"/>
        <v>strain 12</v>
      </c>
    </row>
    <row r="19" spans="1:17">
      <c r="A19" s="16" t="str">
        <f t="shared" ref="A19:A32" si="1">A3</f>
        <v>ARG</v>
      </c>
      <c r="B19" s="6">
        <f t="shared" ref="B19:K19" si="2">$U$3^-B3</f>
        <v>1.3034238914215196E-6</v>
      </c>
      <c r="C19" s="6">
        <f t="shared" si="2"/>
        <v>1</v>
      </c>
      <c r="D19" s="6">
        <f t="shared" si="2"/>
        <v>1</v>
      </c>
      <c r="E19" s="6">
        <f t="shared" si="2"/>
        <v>1</v>
      </c>
      <c r="F19" s="6">
        <f t="shared" si="2"/>
        <v>1</v>
      </c>
      <c r="G19" s="6">
        <f t="shared" si="2"/>
        <v>1</v>
      </c>
      <c r="H19" s="6">
        <f t="shared" si="2"/>
        <v>1</v>
      </c>
      <c r="I19" s="6">
        <f t="shared" si="2"/>
        <v>1</v>
      </c>
      <c r="J19" s="6">
        <f t="shared" si="2"/>
        <v>1</v>
      </c>
      <c r="K19" s="6">
        <f t="shared" si="2"/>
        <v>1</v>
      </c>
      <c r="L19" s="6">
        <f t="shared" ref="L19:M19" si="3">$U$3^-L3</f>
        <v>1</v>
      </c>
      <c r="M19" s="41">
        <f t="shared" si="3"/>
        <v>1</v>
      </c>
    </row>
    <row r="20" spans="1:17">
      <c r="A20" s="16" t="str">
        <f t="shared" si="1"/>
        <v>ARG</v>
      </c>
      <c r="B20" s="6">
        <f t="shared" ref="B20:K20" si="4">$U$3^-B4</f>
        <v>1.3034238914215196E-6</v>
      </c>
      <c r="C20" s="6">
        <f t="shared" si="4"/>
        <v>1</v>
      </c>
      <c r="D20" s="6">
        <f t="shared" si="4"/>
        <v>1</v>
      </c>
      <c r="E20" s="6">
        <f t="shared" si="4"/>
        <v>1</v>
      </c>
      <c r="F20" s="6">
        <f t="shared" si="4"/>
        <v>1</v>
      </c>
      <c r="G20" s="6">
        <f t="shared" si="4"/>
        <v>1</v>
      </c>
      <c r="H20" s="6">
        <f t="shared" si="4"/>
        <v>1</v>
      </c>
      <c r="I20" s="6">
        <f t="shared" si="4"/>
        <v>1</v>
      </c>
      <c r="J20" s="6">
        <f t="shared" si="4"/>
        <v>1</v>
      </c>
      <c r="K20" s="6">
        <f t="shared" si="4"/>
        <v>1</v>
      </c>
      <c r="L20" s="6">
        <f t="shared" ref="L20:M20" si="5">$U$3^-L4</f>
        <v>1</v>
      </c>
      <c r="M20" s="41">
        <f t="shared" si="5"/>
        <v>1</v>
      </c>
    </row>
    <row r="21" spans="1:17">
      <c r="A21" s="16" t="str">
        <f t="shared" si="1"/>
        <v>Circ</v>
      </c>
      <c r="B21" s="6">
        <f t="shared" ref="B21:K21" si="6">$U$4^-B5</f>
        <v>2.3686991890501968E-7</v>
      </c>
      <c r="C21" s="6">
        <f t="shared" si="6"/>
        <v>1</v>
      </c>
      <c r="D21" s="6">
        <f t="shared" si="6"/>
        <v>1</v>
      </c>
      <c r="E21" s="6">
        <f t="shared" si="6"/>
        <v>1</v>
      </c>
      <c r="F21" s="6">
        <f t="shared" si="6"/>
        <v>1</v>
      </c>
      <c r="G21" s="6">
        <f t="shared" si="6"/>
        <v>1</v>
      </c>
      <c r="H21" s="6">
        <f t="shared" si="6"/>
        <v>1</v>
      </c>
      <c r="I21" s="6">
        <f t="shared" si="6"/>
        <v>1</v>
      </c>
      <c r="J21" s="6">
        <f t="shared" si="6"/>
        <v>1</v>
      </c>
      <c r="K21" s="6">
        <f t="shared" si="6"/>
        <v>1</v>
      </c>
      <c r="L21" s="6">
        <f t="shared" ref="L21:M21" si="7">$U$4^-L5</f>
        <v>1</v>
      </c>
      <c r="M21" s="41">
        <f t="shared" si="7"/>
        <v>1</v>
      </c>
    </row>
    <row r="22" spans="1:17">
      <c r="A22" s="16" t="str">
        <f t="shared" si="1"/>
        <v>Circ</v>
      </c>
      <c r="B22" s="6">
        <f t="shared" ref="B22:K22" si="8">$U$4^-B6</f>
        <v>2.3686991890501968E-7</v>
      </c>
      <c r="C22" s="6">
        <f t="shared" si="8"/>
        <v>1</v>
      </c>
      <c r="D22" s="6">
        <f t="shared" si="8"/>
        <v>1</v>
      </c>
      <c r="E22" s="6">
        <f t="shared" si="8"/>
        <v>1</v>
      </c>
      <c r="F22" s="6">
        <f t="shared" si="8"/>
        <v>1</v>
      </c>
      <c r="G22" s="6">
        <f t="shared" si="8"/>
        <v>1</v>
      </c>
      <c r="H22" s="6">
        <f t="shared" si="8"/>
        <v>1</v>
      </c>
      <c r="I22" s="6">
        <f t="shared" si="8"/>
        <v>1</v>
      </c>
      <c r="J22" s="6">
        <f t="shared" si="8"/>
        <v>1</v>
      </c>
      <c r="K22" s="6">
        <f t="shared" si="8"/>
        <v>1</v>
      </c>
      <c r="L22" s="6">
        <f t="shared" ref="L22:M22" si="9">$U$4^-L6</f>
        <v>1</v>
      </c>
      <c r="M22" s="41">
        <f t="shared" si="9"/>
        <v>1</v>
      </c>
      <c r="Q22" s="17" t="s">
        <v>13</v>
      </c>
    </row>
    <row r="23" spans="1:17">
      <c r="A23" s="16" t="str">
        <f t="shared" si="1"/>
        <v>DLE_LYS2</v>
      </c>
      <c r="B23" s="6">
        <f t="shared" ref="B23:K23" si="10">$U$5^-B7</f>
        <v>1.6037746908210133E-7</v>
      </c>
      <c r="C23" s="6">
        <f t="shared" si="10"/>
        <v>1</v>
      </c>
      <c r="D23" s="6">
        <f t="shared" si="10"/>
        <v>1</v>
      </c>
      <c r="E23" s="6">
        <f t="shared" si="10"/>
        <v>1</v>
      </c>
      <c r="F23" s="6">
        <f t="shared" si="10"/>
        <v>1</v>
      </c>
      <c r="G23" s="6">
        <f t="shared" si="10"/>
        <v>1</v>
      </c>
      <c r="H23" s="6">
        <f t="shared" si="10"/>
        <v>1</v>
      </c>
      <c r="I23" s="6">
        <f t="shared" si="10"/>
        <v>1</v>
      </c>
      <c r="J23" s="6">
        <f t="shared" si="10"/>
        <v>1</v>
      </c>
      <c r="K23" s="6">
        <f t="shared" si="10"/>
        <v>1</v>
      </c>
      <c r="L23" s="6">
        <f t="shared" ref="L23:M23" si="11">$U$5^-L7</f>
        <v>1</v>
      </c>
      <c r="M23" s="41">
        <f t="shared" si="11"/>
        <v>1</v>
      </c>
    </row>
    <row r="24" spans="1:17">
      <c r="A24" s="16" t="str">
        <f t="shared" si="1"/>
        <v>DLE_LYS2</v>
      </c>
      <c r="B24" s="6">
        <f t="shared" ref="B24:K24" si="12">$U$5^-B8</f>
        <v>1.6037746908210133E-7</v>
      </c>
      <c r="C24" s="6">
        <f t="shared" si="12"/>
        <v>1</v>
      </c>
      <c r="D24" s="6">
        <f t="shared" si="12"/>
        <v>1</v>
      </c>
      <c r="E24" s="6">
        <f t="shared" si="12"/>
        <v>1</v>
      </c>
      <c r="F24" s="6">
        <f t="shared" si="12"/>
        <v>1</v>
      </c>
      <c r="G24" s="6">
        <f t="shared" si="12"/>
        <v>1</v>
      </c>
      <c r="H24" s="6">
        <f t="shared" si="12"/>
        <v>1</v>
      </c>
      <c r="I24" s="6">
        <f t="shared" si="12"/>
        <v>1</v>
      </c>
      <c r="J24" s="6">
        <f t="shared" si="12"/>
        <v>1</v>
      </c>
      <c r="K24" s="6">
        <f t="shared" si="12"/>
        <v>1</v>
      </c>
      <c r="L24" s="6">
        <f t="shared" ref="L24:M24" si="13">$U$5^-L8</f>
        <v>1</v>
      </c>
      <c r="M24" s="41">
        <f t="shared" si="13"/>
        <v>1</v>
      </c>
    </row>
    <row r="25" spans="1:17">
      <c r="A25" s="16" t="str">
        <f t="shared" si="1"/>
        <v>5'cut</v>
      </c>
      <c r="B25" s="6">
        <f>$U$6^-B9</f>
        <v>1.2691397740631235E-7</v>
      </c>
      <c r="C25" s="6">
        <f t="shared" ref="C25:M25" si="14">$U$6^-C9</f>
        <v>1</v>
      </c>
      <c r="D25" s="6">
        <f t="shared" si="14"/>
        <v>1</v>
      </c>
      <c r="E25" s="6">
        <f t="shared" si="14"/>
        <v>1</v>
      </c>
      <c r="F25" s="6">
        <f t="shared" si="14"/>
        <v>1</v>
      </c>
      <c r="G25" s="6">
        <f t="shared" si="14"/>
        <v>1</v>
      </c>
      <c r="H25" s="6">
        <f t="shared" si="14"/>
        <v>1</v>
      </c>
      <c r="I25" s="6">
        <f t="shared" si="14"/>
        <v>1</v>
      </c>
      <c r="J25" s="6">
        <f t="shared" si="14"/>
        <v>1</v>
      </c>
      <c r="K25" s="6">
        <f t="shared" si="14"/>
        <v>1</v>
      </c>
      <c r="L25" s="6">
        <f t="shared" si="14"/>
        <v>1</v>
      </c>
      <c r="M25" s="41">
        <f t="shared" si="14"/>
        <v>1</v>
      </c>
    </row>
    <row r="26" spans="1:17">
      <c r="A26" s="16" t="str">
        <f t="shared" si="1"/>
        <v>5'cut</v>
      </c>
      <c r="B26" s="6">
        <f>$U$6^-B10</f>
        <v>1.2691397740631235E-7</v>
      </c>
      <c r="C26" s="6">
        <f t="shared" ref="C26:M26" si="15">$U$6^-C10</f>
        <v>1</v>
      </c>
      <c r="D26" s="6">
        <f t="shared" si="15"/>
        <v>1</v>
      </c>
      <c r="E26" s="6">
        <f t="shared" si="15"/>
        <v>1</v>
      </c>
      <c r="F26" s="6">
        <f t="shared" si="15"/>
        <v>1</v>
      </c>
      <c r="G26" s="6">
        <f t="shared" si="15"/>
        <v>1</v>
      </c>
      <c r="H26" s="6">
        <f t="shared" si="15"/>
        <v>1</v>
      </c>
      <c r="I26" s="6">
        <f t="shared" si="15"/>
        <v>1</v>
      </c>
      <c r="J26" s="6">
        <f t="shared" si="15"/>
        <v>1</v>
      </c>
      <c r="K26" s="6">
        <f t="shared" si="15"/>
        <v>1</v>
      </c>
      <c r="L26" s="6">
        <f t="shared" si="15"/>
        <v>1</v>
      </c>
      <c r="M26" s="41">
        <f t="shared" si="15"/>
        <v>1</v>
      </c>
    </row>
    <row r="27" spans="1:17">
      <c r="A27" s="16" t="str">
        <f t="shared" si="1"/>
        <v>3'cut</v>
      </c>
      <c r="B27" s="6">
        <f>$U$7^-B11</f>
        <v>1.3533184047423221E-7</v>
      </c>
      <c r="C27" s="6">
        <f t="shared" ref="C27:M27" si="16">$U$7^-C11</f>
        <v>1</v>
      </c>
      <c r="D27" s="6">
        <f t="shared" si="16"/>
        <v>1</v>
      </c>
      <c r="E27" s="6">
        <f t="shared" si="16"/>
        <v>1</v>
      </c>
      <c r="F27" s="6">
        <f t="shared" si="16"/>
        <v>1</v>
      </c>
      <c r="G27" s="6">
        <f t="shared" si="16"/>
        <v>1</v>
      </c>
      <c r="H27" s="6">
        <f t="shared" si="16"/>
        <v>1</v>
      </c>
      <c r="I27" s="6">
        <f t="shared" si="16"/>
        <v>1</v>
      </c>
      <c r="J27" s="6">
        <f t="shared" si="16"/>
        <v>1</v>
      </c>
      <c r="K27" s="6">
        <f t="shared" si="16"/>
        <v>1</v>
      </c>
      <c r="L27" s="6">
        <f t="shared" si="16"/>
        <v>1</v>
      </c>
      <c r="M27" s="41">
        <f t="shared" si="16"/>
        <v>1</v>
      </c>
    </row>
    <row r="28" spans="1:17">
      <c r="A28" s="16" t="str">
        <f t="shared" si="1"/>
        <v>3'cut</v>
      </c>
      <c r="B28" s="6">
        <f>$U$7^-B12</f>
        <v>1.3533184047423221E-7</v>
      </c>
      <c r="C28" s="6">
        <f t="shared" ref="C28:M28" si="17">$U$7^-C12</f>
        <v>1</v>
      </c>
      <c r="D28" s="6">
        <f t="shared" si="17"/>
        <v>1</v>
      </c>
      <c r="E28" s="6">
        <f t="shared" si="17"/>
        <v>1</v>
      </c>
      <c r="F28" s="6">
        <f t="shared" si="17"/>
        <v>1</v>
      </c>
      <c r="G28" s="6">
        <f t="shared" si="17"/>
        <v>1</v>
      </c>
      <c r="H28" s="6">
        <f t="shared" si="17"/>
        <v>1</v>
      </c>
      <c r="I28" s="6">
        <f t="shared" si="17"/>
        <v>1</v>
      </c>
      <c r="J28" s="6">
        <f t="shared" si="17"/>
        <v>1</v>
      </c>
      <c r="K28" s="6">
        <f t="shared" si="17"/>
        <v>1</v>
      </c>
      <c r="L28" s="6">
        <f t="shared" si="17"/>
        <v>1</v>
      </c>
      <c r="M28" s="41">
        <f t="shared" si="17"/>
        <v>1</v>
      </c>
    </row>
    <row r="29" spans="1:17">
      <c r="A29" s="16" t="str">
        <f t="shared" si="1"/>
        <v>HOcut</v>
      </c>
      <c r="B29" s="6">
        <f>$U$8^-B13</f>
        <v>5.5902245119410889E-10</v>
      </c>
      <c r="C29" s="6">
        <f>$U$8^-C13</f>
        <v>1</v>
      </c>
      <c r="D29" s="6">
        <f>$U$8^-D13</f>
        <v>1</v>
      </c>
      <c r="E29" s="6">
        <f>$U$8^-E13</f>
        <v>1</v>
      </c>
      <c r="F29" s="6">
        <f>$U$8^-F13</f>
        <v>1</v>
      </c>
      <c r="G29" s="6">
        <f>$U$8^-G13</f>
        <v>1</v>
      </c>
      <c r="H29" s="6">
        <f>$U$8^-H13</f>
        <v>1</v>
      </c>
      <c r="I29" s="6">
        <f>$U$8^-I13</f>
        <v>1</v>
      </c>
      <c r="J29" s="6">
        <f>$U$8^-J13</f>
        <v>1</v>
      </c>
      <c r="K29" s="6">
        <f>$U$8^-K13</f>
        <v>1</v>
      </c>
      <c r="L29" s="6">
        <f>$U$8^-L13</f>
        <v>1</v>
      </c>
      <c r="M29" s="41">
        <f>$U$8^-M13</f>
        <v>1</v>
      </c>
    </row>
    <row r="30" spans="1:17">
      <c r="A30" s="16" t="str">
        <f t="shared" si="1"/>
        <v>HOcut</v>
      </c>
      <c r="B30" s="6">
        <f>$U$8^-B14</f>
        <v>5.5902245119410889E-10</v>
      </c>
      <c r="C30" s="6">
        <f>$U$8^-C14</f>
        <v>1</v>
      </c>
      <c r="D30" s="6">
        <f>$U$8^-D14</f>
        <v>1</v>
      </c>
      <c r="E30" s="6">
        <f>$U$8^-E14</f>
        <v>1</v>
      </c>
      <c r="F30" s="6">
        <f>$U$8^-F14</f>
        <v>1</v>
      </c>
      <c r="G30" s="6">
        <f>$U$8^-G14</f>
        <v>1</v>
      </c>
      <c r="H30" s="6">
        <f>$U$8^-H14</f>
        <v>1</v>
      </c>
      <c r="I30" s="6">
        <f>$U$8^-I14</f>
        <v>1</v>
      </c>
      <c r="J30" s="6">
        <f>$U$8^-J14</f>
        <v>1</v>
      </c>
      <c r="K30" s="6">
        <f>$U$8^-K14</f>
        <v>1</v>
      </c>
      <c r="L30" s="6">
        <f>$U$8^-L14</f>
        <v>1</v>
      </c>
      <c r="M30" s="41">
        <f>$U$8^-M14</f>
        <v>1</v>
      </c>
    </row>
    <row r="31" spans="1:17">
      <c r="A31" s="16" t="str">
        <f t="shared" si="1"/>
        <v>ssDNA</v>
      </c>
      <c r="B31" s="6">
        <f>$U$9^-B15</f>
        <v>3.1795286060412784E-7</v>
      </c>
      <c r="C31" s="6">
        <f>$U$9^-C15</f>
        <v>1</v>
      </c>
      <c r="D31" s="6">
        <f>$U$9^-D15</f>
        <v>1</v>
      </c>
      <c r="E31" s="6">
        <f>$U$9^-E15</f>
        <v>1</v>
      </c>
      <c r="F31" s="6">
        <f>$U$9^-F15</f>
        <v>1</v>
      </c>
      <c r="G31" s="6">
        <f>$U$9^-G15</f>
        <v>1</v>
      </c>
      <c r="H31" s="6">
        <f>$U$9^-H15</f>
        <v>1</v>
      </c>
      <c r="I31" s="6">
        <f>$U$9^-I15</f>
        <v>1</v>
      </c>
      <c r="J31" s="6">
        <f>$U$9^-J15</f>
        <v>1</v>
      </c>
      <c r="K31" s="6">
        <f>$U$9^-K15</f>
        <v>1</v>
      </c>
      <c r="L31" s="6">
        <f>$U$9^-L15</f>
        <v>1</v>
      </c>
      <c r="M31" s="41">
        <f>$U$9^-M15</f>
        <v>1</v>
      </c>
    </row>
    <row r="32" spans="1:17" ht="15.75" thickBot="1">
      <c r="A32" s="52" t="str">
        <f t="shared" si="1"/>
        <v>ssDNA</v>
      </c>
      <c r="B32" s="42">
        <f>$U$9^-B16</f>
        <v>3.1795286060412784E-7</v>
      </c>
      <c r="C32" s="42">
        <f>$U$9^-C16</f>
        <v>1</v>
      </c>
      <c r="D32" s="42">
        <f>$U$9^-D16</f>
        <v>1</v>
      </c>
      <c r="E32" s="42">
        <f>$U$9^-E16</f>
        <v>1</v>
      </c>
      <c r="F32" s="42">
        <f>$U$9^-F16</f>
        <v>1</v>
      </c>
      <c r="G32" s="42">
        <f>$U$9^-G16</f>
        <v>1</v>
      </c>
      <c r="H32" s="42">
        <f>$U$9^-H16</f>
        <v>1</v>
      </c>
      <c r="I32" s="42">
        <f>$U$9^-I16</f>
        <v>1</v>
      </c>
      <c r="J32" s="42">
        <f>$U$9^-J16</f>
        <v>1</v>
      </c>
      <c r="K32" s="42">
        <f>$U$9^-K16</f>
        <v>1</v>
      </c>
      <c r="L32" s="42">
        <f>$U$9^-L16</f>
        <v>1</v>
      </c>
      <c r="M32" s="43">
        <f>$U$9^-M16</f>
        <v>1</v>
      </c>
    </row>
    <row r="33" spans="1:25" ht="15.75" thickBot="1">
      <c r="A33" s="51"/>
      <c r="B33" s="2"/>
      <c r="C33" s="2"/>
      <c r="D33" s="2"/>
      <c r="E33" s="5"/>
      <c r="F33" s="5"/>
      <c r="G33" s="2"/>
      <c r="H33" s="2"/>
      <c r="I33" s="2"/>
    </row>
    <row r="34" spans="1:25">
      <c r="A34" s="53" t="s">
        <v>3</v>
      </c>
      <c r="B34" s="44" t="str">
        <f t="shared" ref="B34:M34" si="18">B2</f>
        <v>strain 1 (example)</v>
      </c>
      <c r="C34" s="44" t="str">
        <f t="shared" si="18"/>
        <v>strain 2</v>
      </c>
      <c r="D34" s="44" t="str">
        <f t="shared" si="18"/>
        <v>strain 3</v>
      </c>
      <c r="E34" s="44" t="str">
        <f t="shared" si="18"/>
        <v>strain 4</v>
      </c>
      <c r="F34" s="44" t="str">
        <f t="shared" si="18"/>
        <v>strain 5</v>
      </c>
      <c r="G34" s="44" t="str">
        <f t="shared" si="18"/>
        <v>strain 6</v>
      </c>
      <c r="H34" s="44" t="str">
        <f t="shared" si="18"/>
        <v>strain 7</v>
      </c>
      <c r="I34" s="44" t="str">
        <f t="shared" si="18"/>
        <v>strain 8</v>
      </c>
      <c r="J34" s="44" t="str">
        <f t="shared" si="18"/>
        <v>strain 9</v>
      </c>
      <c r="K34" s="44" t="str">
        <f t="shared" si="18"/>
        <v>strain 10</v>
      </c>
      <c r="L34" s="44" t="str">
        <f t="shared" si="18"/>
        <v>strain 11</v>
      </c>
      <c r="M34" s="45" t="str">
        <f t="shared" si="18"/>
        <v>strain 12</v>
      </c>
      <c r="O34" s="3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>
      <c r="A35" s="16" t="str">
        <f>A19</f>
        <v>ARG</v>
      </c>
      <c r="B35" s="10">
        <f>AVERAGE(B19:B20)</f>
        <v>1.3034238914215196E-6</v>
      </c>
      <c r="C35" s="10">
        <f t="shared" ref="C35:E35" si="19">AVERAGE(C19:C20)</f>
        <v>1</v>
      </c>
      <c r="D35" s="10">
        <f t="shared" si="19"/>
        <v>1</v>
      </c>
      <c r="E35" s="10">
        <f t="shared" si="19"/>
        <v>1</v>
      </c>
      <c r="F35" s="10">
        <f t="shared" ref="F35:K35" si="20">AVERAGE(F19:F20)</f>
        <v>1</v>
      </c>
      <c r="G35" s="10">
        <f t="shared" si="20"/>
        <v>1</v>
      </c>
      <c r="H35" s="10">
        <f t="shared" si="20"/>
        <v>1</v>
      </c>
      <c r="I35" s="10">
        <f t="shared" si="20"/>
        <v>1</v>
      </c>
      <c r="J35" s="10">
        <f t="shared" si="20"/>
        <v>1</v>
      </c>
      <c r="K35" s="10">
        <f t="shared" si="20"/>
        <v>1</v>
      </c>
      <c r="L35" s="10">
        <f t="shared" ref="L35:M35" si="21">AVERAGE(L19:L20)</f>
        <v>1</v>
      </c>
      <c r="M35" s="31">
        <f t="shared" si="21"/>
        <v>1</v>
      </c>
      <c r="O35" s="1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>
      <c r="A36" s="16" t="str">
        <f>A21</f>
        <v>Circ</v>
      </c>
      <c r="B36" s="10">
        <f>AVERAGE(B21:B22)</f>
        <v>2.3686991890501968E-7</v>
      </c>
      <c r="C36" s="10">
        <f t="shared" ref="C36:E36" si="22">AVERAGE(C21:C22)</f>
        <v>1</v>
      </c>
      <c r="D36" s="10">
        <f t="shared" si="22"/>
        <v>1</v>
      </c>
      <c r="E36" s="10">
        <f t="shared" si="22"/>
        <v>1</v>
      </c>
      <c r="F36" s="10">
        <f t="shared" ref="F36:K36" si="23">AVERAGE(F21:F22)</f>
        <v>1</v>
      </c>
      <c r="G36" s="10">
        <f t="shared" si="23"/>
        <v>1</v>
      </c>
      <c r="H36" s="10">
        <f t="shared" si="23"/>
        <v>1</v>
      </c>
      <c r="I36" s="10">
        <f t="shared" si="23"/>
        <v>1</v>
      </c>
      <c r="J36" s="10">
        <f t="shared" si="23"/>
        <v>1</v>
      </c>
      <c r="K36" s="10">
        <f t="shared" si="23"/>
        <v>1</v>
      </c>
      <c r="L36" s="10">
        <f t="shared" ref="L36:M36" si="24">AVERAGE(L21:L22)</f>
        <v>1</v>
      </c>
      <c r="M36" s="31">
        <f t="shared" si="24"/>
        <v>1</v>
      </c>
      <c r="O36" s="1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>
      <c r="A37" s="16" t="str">
        <f>A23</f>
        <v>DLE_LYS2</v>
      </c>
      <c r="B37" s="10">
        <f>AVERAGE(B23:B24)</f>
        <v>1.6037746908210133E-7</v>
      </c>
      <c r="C37" s="10">
        <f t="shared" ref="C37:E37" si="25">AVERAGE(C23:C24)</f>
        <v>1</v>
      </c>
      <c r="D37" s="10">
        <f t="shared" si="25"/>
        <v>1</v>
      </c>
      <c r="E37" s="10">
        <f t="shared" si="25"/>
        <v>1</v>
      </c>
      <c r="F37" s="10">
        <f t="shared" ref="F37:K37" si="26">AVERAGE(F23:F24)</f>
        <v>1</v>
      </c>
      <c r="G37" s="10">
        <f t="shared" si="26"/>
        <v>1</v>
      </c>
      <c r="H37" s="10">
        <f t="shared" si="26"/>
        <v>1</v>
      </c>
      <c r="I37" s="10">
        <f t="shared" si="26"/>
        <v>1</v>
      </c>
      <c r="J37" s="10">
        <f t="shared" si="26"/>
        <v>1</v>
      </c>
      <c r="K37" s="10">
        <f t="shared" si="26"/>
        <v>1</v>
      </c>
      <c r="L37" s="10">
        <f t="shared" ref="L37:M37" si="27">AVERAGE(L23:L24)</f>
        <v>1</v>
      </c>
      <c r="M37" s="31">
        <f t="shared" si="27"/>
        <v>1</v>
      </c>
      <c r="O37" s="1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>
      <c r="A38" s="16" t="str">
        <f>A25</f>
        <v>5'cut</v>
      </c>
      <c r="B38" s="10">
        <f>AVERAGE(B25:B26)</f>
        <v>1.2691397740631235E-7</v>
      </c>
      <c r="C38" s="10">
        <f t="shared" ref="C38:E38" si="28">AVERAGE(C25:C26)</f>
        <v>1</v>
      </c>
      <c r="D38" s="10">
        <f t="shared" si="28"/>
        <v>1</v>
      </c>
      <c r="E38" s="10">
        <f t="shared" si="28"/>
        <v>1</v>
      </c>
      <c r="F38" s="10">
        <f t="shared" ref="F38:K38" si="29">AVERAGE(F25:F26)</f>
        <v>1</v>
      </c>
      <c r="G38" s="10">
        <f t="shared" si="29"/>
        <v>1</v>
      </c>
      <c r="H38" s="10">
        <f t="shared" si="29"/>
        <v>1</v>
      </c>
      <c r="I38" s="10">
        <f t="shared" si="29"/>
        <v>1</v>
      </c>
      <c r="J38" s="10">
        <f t="shared" si="29"/>
        <v>1</v>
      </c>
      <c r="K38" s="10">
        <f t="shared" si="29"/>
        <v>1</v>
      </c>
      <c r="L38" s="10">
        <f t="shared" ref="L38:M38" si="30">AVERAGE(L25:L26)</f>
        <v>1</v>
      </c>
      <c r="M38" s="31">
        <f t="shared" si="30"/>
        <v>1</v>
      </c>
      <c r="O38" s="1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>
      <c r="A39" s="16" t="str">
        <f>A27</f>
        <v>3'cut</v>
      </c>
      <c r="B39" s="10">
        <f>AVERAGE(B27:B28)</f>
        <v>1.3533184047423221E-7</v>
      </c>
      <c r="C39" s="10">
        <f t="shared" ref="C39:E39" si="31">AVERAGE(C27:C28)</f>
        <v>1</v>
      </c>
      <c r="D39" s="10">
        <f t="shared" si="31"/>
        <v>1</v>
      </c>
      <c r="E39" s="10">
        <f t="shared" si="31"/>
        <v>1</v>
      </c>
      <c r="F39" s="10">
        <f t="shared" ref="F39:K39" si="32">AVERAGE(F27:F28)</f>
        <v>1</v>
      </c>
      <c r="G39" s="10">
        <f t="shared" si="32"/>
        <v>1</v>
      </c>
      <c r="H39" s="10">
        <f t="shared" si="32"/>
        <v>1</v>
      </c>
      <c r="I39" s="10">
        <f t="shared" si="32"/>
        <v>1</v>
      </c>
      <c r="J39" s="10">
        <f t="shared" si="32"/>
        <v>1</v>
      </c>
      <c r="K39" s="10">
        <f t="shared" si="32"/>
        <v>1</v>
      </c>
      <c r="L39" s="10">
        <f t="shared" ref="L39:M39" si="33">AVERAGE(L27:L28)</f>
        <v>1</v>
      </c>
      <c r="M39" s="31">
        <f t="shared" si="33"/>
        <v>1</v>
      </c>
      <c r="O39" s="1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>
      <c r="A40" s="16" t="str">
        <f>A29</f>
        <v>HOcut</v>
      </c>
      <c r="B40" s="10">
        <f>AVERAGE(B29:B30)</f>
        <v>5.5902245119410889E-10</v>
      </c>
      <c r="C40" s="10">
        <f t="shared" ref="C40:M40" si="34">AVERAGE(C29:C30)</f>
        <v>1</v>
      </c>
      <c r="D40" s="10">
        <f t="shared" si="34"/>
        <v>1</v>
      </c>
      <c r="E40" s="10">
        <f t="shared" si="34"/>
        <v>1</v>
      </c>
      <c r="F40" s="10">
        <f t="shared" si="34"/>
        <v>1</v>
      </c>
      <c r="G40" s="10">
        <f t="shared" si="34"/>
        <v>1</v>
      </c>
      <c r="H40" s="10">
        <f t="shared" si="34"/>
        <v>1</v>
      </c>
      <c r="I40" s="10">
        <f t="shared" si="34"/>
        <v>1</v>
      </c>
      <c r="J40" s="10">
        <f t="shared" si="34"/>
        <v>1</v>
      </c>
      <c r="K40" s="10">
        <f t="shared" si="34"/>
        <v>1</v>
      </c>
      <c r="L40" s="10">
        <f t="shared" si="34"/>
        <v>1</v>
      </c>
      <c r="M40" s="31">
        <f t="shared" si="34"/>
        <v>1</v>
      </c>
      <c r="O40" s="1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ht="15.75" thickBot="1">
      <c r="A41" s="52" t="str">
        <f>A31</f>
        <v>ssDNA</v>
      </c>
      <c r="B41" s="34">
        <f>AVERAGE(B31:B32)</f>
        <v>3.1795286060412784E-7</v>
      </c>
      <c r="C41" s="34">
        <f t="shared" ref="C41:M41" si="35">AVERAGE(C31:C32)</f>
        <v>1</v>
      </c>
      <c r="D41" s="34">
        <f t="shared" si="35"/>
        <v>1</v>
      </c>
      <c r="E41" s="34">
        <f t="shared" si="35"/>
        <v>1</v>
      </c>
      <c r="F41" s="34">
        <f t="shared" si="35"/>
        <v>1</v>
      </c>
      <c r="G41" s="34">
        <f t="shared" si="35"/>
        <v>1</v>
      </c>
      <c r="H41" s="34">
        <f t="shared" si="35"/>
        <v>1</v>
      </c>
      <c r="I41" s="34">
        <f t="shared" si="35"/>
        <v>1</v>
      </c>
      <c r="J41" s="34">
        <f t="shared" si="35"/>
        <v>1</v>
      </c>
      <c r="K41" s="34">
        <f t="shared" si="35"/>
        <v>1</v>
      </c>
      <c r="L41" s="34">
        <f t="shared" si="35"/>
        <v>1</v>
      </c>
      <c r="M41" s="35">
        <f t="shared" si="35"/>
        <v>1</v>
      </c>
      <c r="O41" s="1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ht="21.75" thickBot="1">
      <c r="A42" s="54" t="s">
        <v>14</v>
      </c>
      <c r="R42" s="10"/>
    </row>
    <row r="43" spans="1:25">
      <c r="A43" s="55" t="s">
        <v>8</v>
      </c>
      <c r="B43" s="7" t="str">
        <f t="shared" ref="B43:M43" si="36">B34</f>
        <v>strain 1 (example)</v>
      </c>
      <c r="C43" s="7" t="str">
        <f t="shared" si="36"/>
        <v>strain 2</v>
      </c>
      <c r="D43" s="7" t="str">
        <f t="shared" si="36"/>
        <v>strain 3</v>
      </c>
      <c r="E43" s="7" t="str">
        <f t="shared" si="36"/>
        <v>strain 4</v>
      </c>
      <c r="F43" s="7" t="str">
        <f t="shared" si="36"/>
        <v>strain 5</v>
      </c>
      <c r="G43" s="7" t="str">
        <f t="shared" si="36"/>
        <v>strain 6</v>
      </c>
      <c r="H43" s="7" t="str">
        <f t="shared" si="36"/>
        <v>strain 7</v>
      </c>
      <c r="I43" s="7" t="str">
        <f t="shared" si="36"/>
        <v>strain 8</v>
      </c>
      <c r="J43" s="7" t="str">
        <f t="shared" si="36"/>
        <v>strain 9</v>
      </c>
      <c r="K43" s="7" t="str">
        <f t="shared" si="36"/>
        <v>strain 10</v>
      </c>
      <c r="L43" s="7" t="str">
        <f t="shared" si="36"/>
        <v>strain 11</v>
      </c>
      <c r="M43" s="28" t="str">
        <f t="shared" si="36"/>
        <v>strain 12</v>
      </c>
      <c r="R43" s="10"/>
    </row>
    <row r="44" spans="1:25">
      <c r="A44" s="56" t="str">
        <f>A36</f>
        <v>Circ</v>
      </c>
      <c r="B44" s="81">
        <f t="shared" ref="B44:B55" si="37">B21/B$35</f>
        <v>0.18172899888054708</v>
      </c>
      <c r="C44" s="81">
        <f t="shared" ref="C44:M44" si="38">C21/C$35</f>
        <v>1</v>
      </c>
      <c r="D44" s="81">
        <f t="shared" si="38"/>
        <v>1</v>
      </c>
      <c r="E44" s="81">
        <f t="shared" si="38"/>
        <v>1</v>
      </c>
      <c r="F44" s="81">
        <f t="shared" si="38"/>
        <v>1</v>
      </c>
      <c r="G44" s="81">
        <f t="shared" si="38"/>
        <v>1</v>
      </c>
      <c r="H44" s="81">
        <f t="shared" si="38"/>
        <v>1</v>
      </c>
      <c r="I44" s="81">
        <f t="shared" si="38"/>
        <v>1</v>
      </c>
      <c r="J44" s="81">
        <f t="shared" si="38"/>
        <v>1</v>
      </c>
      <c r="K44" s="81">
        <f t="shared" si="38"/>
        <v>1</v>
      </c>
      <c r="L44" s="81">
        <f t="shared" si="38"/>
        <v>1</v>
      </c>
      <c r="M44" s="82">
        <f t="shared" si="38"/>
        <v>1</v>
      </c>
    </row>
    <row r="45" spans="1:25">
      <c r="A45" s="56" t="str">
        <f>$A$44</f>
        <v>Circ</v>
      </c>
      <c r="B45" s="81">
        <f t="shared" si="37"/>
        <v>0.18172899888054708</v>
      </c>
      <c r="C45" s="81">
        <f t="shared" ref="C45:M45" si="39">C22/C$35</f>
        <v>1</v>
      </c>
      <c r="D45" s="81">
        <f t="shared" si="39"/>
        <v>1</v>
      </c>
      <c r="E45" s="81">
        <f t="shared" si="39"/>
        <v>1</v>
      </c>
      <c r="F45" s="81">
        <f t="shared" si="39"/>
        <v>1</v>
      </c>
      <c r="G45" s="81">
        <f t="shared" si="39"/>
        <v>1</v>
      </c>
      <c r="H45" s="81">
        <f t="shared" si="39"/>
        <v>1</v>
      </c>
      <c r="I45" s="81">
        <f t="shared" si="39"/>
        <v>1</v>
      </c>
      <c r="J45" s="81">
        <f t="shared" si="39"/>
        <v>1</v>
      </c>
      <c r="K45" s="81">
        <f t="shared" si="39"/>
        <v>1</v>
      </c>
      <c r="L45" s="81">
        <f t="shared" si="39"/>
        <v>1</v>
      </c>
      <c r="M45" s="82">
        <f t="shared" si="39"/>
        <v>1</v>
      </c>
    </row>
    <row r="46" spans="1:25">
      <c r="A46" s="57" t="str">
        <f>A37</f>
        <v>DLE_LYS2</v>
      </c>
      <c r="B46" s="9">
        <f t="shared" si="37"/>
        <v>0.12304321728151919</v>
      </c>
      <c r="C46" s="9">
        <f t="shared" ref="C46:M46" si="40">C23/C$35</f>
        <v>1</v>
      </c>
      <c r="D46" s="9">
        <f t="shared" si="40"/>
        <v>1</v>
      </c>
      <c r="E46" s="9">
        <f t="shared" si="40"/>
        <v>1</v>
      </c>
      <c r="F46" s="9">
        <f t="shared" si="40"/>
        <v>1</v>
      </c>
      <c r="G46" s="9">
        <f t="shared" si="40"/>
        <v>1</v>
      </c>
      <c r="H46" s="9">
        <f t="shared" si="40"/>
        <v>1</v>
      </c>
      <c r="I46" s="9">
        <f t="shared" si="40"/>
        <v>1</v>
      </c>
      <c r="J46" s="9">
        <f t="shared" si="40"/>
        <v>1</v>
      </c>
      <c r="K46" s="9">
        <f t="shared" si="40"/>
        <v>1</v>
      </c>
      <c r="L46" s="9">
        <f t="shared" si="40"/>
        <v>1</v>
      </c>
      <c r="M46" s="30">
        <f t="shared" si="40"/>
        <v>1</v>
      </c>
    </row>
    <row r="47" spans="1:25">
      <c r="A47" s="57" t="str">
        <f>$A$46</f>
        <v>DLE_LYS2</v>
      </c>
      <c r="B47" s="9">
        <f t="shared" si="37"/>
        <v>0.12304321728151919</v>
      </c>
      <c r="C47" s="9">
        <f t="shared" ref="C47:M47" si="41">C24/C$35</f>
        <v>1</v>
      </c>
      <c r="D47" s="9">
        <f t="shared" si="41"/>
        <v>1</v>
      </c>
      <c r="E47" s="9">
        <f t="shared" si="41"/>
        <v>1</v>
      </c>
      <c r="F47" s="9">
        <f t="shared" si="41"/>
        <v>1</v>
      </c>
      <c r="G47" s="9">
        <f t="shared" si="41"/>
        <v>1</v>
      </c>
      <c r="H47" s="9">
        <f t="shared" si="41"/>
        <v>1</v>
      </c>
      <c r="I47" s="9">
        <f t="shared" si="41"/>
        <v>1</v>
      </c>
      <c r="J47" s="9">
        <f t="shared" si="41"/>
        <v>1</v>
      </c>
      <c r="K47" s="9">
        <f t="shared" si="41"/>
        <v>1</v>
      </c>
      <c r="L47" s="9">
        <f t="shared" si="41"/>
        <v>1</v>
      </c>
      <c r="M47" s="30">
        <f t="shared" si="41"/>
        <v>1</v>
      </c>
    </row>
    <row r="48" spans="1:25">
      <c r="A48" s="16" t="str">
        <f>A38</f>
        <v>5'cut</v>
      </c>
      <c r="B48" s="10">
        <f t="shared" si="37"/>
        <v>9.7369687821127343E-2</v>
      </c>
      <c r="C48" s="10">
        <f t="shared" ref="C48:M48" si="42">C25/C$35</f>
        <v>1</v>
      </c>
      <c r="D48" s="10">
        <f t="shared" si="42"/>
        <v>1</v>
      </c>
      <c r="E48" s="10">
        <f t="shared" si="42"/>
        <v>1</v>
      </c>
      <c r="F48" s="10">
        <f t="shared" si="42"/>
        <v>1</v>
      </c>
      <c r="G48" s="10">
        <f t="shared" si="42"/>
        <v>1</v>
      </c>
      <c r="H48" s="10">
        <f t="shared" si="42"/>
        <v>1</v>
      </c>
      <c r="I48" s="10">
        <f t="shared" si="42"/>
        <v>1</v>
      </c>
      <c r="J48" s="10">
        <f t="shared" si="42"/>
        <v>1</v>
      </c>
      <c r="K48" s="10">
        <f t="shared" si="42"/>
        <v>1</v>
      </c>
      <c r="L48" s="10">
        <f t="shared" si="42"/>
        <v>1</v>
      </c>
      <c r="M48" s="31">
        <f t="shared" si="42"/>
        <v>1</v>
      </c>
    </row>
    <row r="49" spans="1:18">
      <c r="A49" s="16" t="str">
        <f>$A$48</f>
        <v>5'cut</v>
      </c>
      <c r="B49" s="10">
        <f t="shared" si="37"/>
        <v>9.7369687821127343E-2</v>
      </c>
      <c r="C49" s="10">
        <f t="shared" ref="C49:M49" si="43">C26/C$35</f>
        <v>1</v>
      </c>
      <c r="D49" s="10">
        <f t="shared" si="43"/>
        <v>1</v>
      </c>
      <c r="E49" s="10">
        <f t="shared" si="43"/>
        <v>1</v>
      </c>
      <c r="F49" s="10">
        <f t="shared" si="43"/>
        <v>1</v>
      </c>
      <c r="G49" s="10">
        <f t="shared" si="43"/>
        <v>1</v>
      </c>
      <c r="H49" s="10">
        <f t="shared" si="43"/>
        <v>1</v>
      </c>
      <c r="I49" s="10">
        <f t="shared" si="43"/>
        <v>1</v>
      </c>
      <c r="J49" s="10">
        <f t="shared" si="43"/>
        <v>1</v>
      </c>
      <c r="K49" s="10">
        <f t="shared" si="43"/>
        <v>1</v>
      </c>
      <c r="L49" s="10">
        <f t="shared" si="43"/>
        <v>1</v>
      </c>
      <c r="M49" s="31">
        <f t="shared" si="43"/>
        <v>1</v>
      </c>
    </row>
    <row r="50" spans="1:18">
      <c r="A50" s="16" t="str">
        <f>A39</f>
        <v>3'cut</v>
      </c>
      <c r="B50" s="10">
        <f t="shared" si="37"/>
        <v>0.10382795755465149</v>
      </c>
      <c r="C50" s="10">
        <f t="shared" ref="C50:M50" si="44">C27/C$35</f>
        <v>1</v>
      </c>
      <c r="D50" s="10">
        <f t="shared" si="44"/>
        <v>1</v>
      </c>
      <c r="E50" s="10">
        <f t="shared" si="44"/>
        <v>1</v>
      </c>
      <c r="F50" s="10">
        <f t="shared" si="44"/>
        <v>1</v>
      </c>
      <c r="G50" s="10">
        <f t="shared" si="44"/>
        <v>1</v>
      </c>
      <c r="H50" s="10">
        <f t="shared" si="44"/>
        <v>1</v>
      </c>
      <c r="I50" s="10">
        <f t="shared" si="44"/>
        <v>1</v>
      </c>
      <c r="J50" s="10">
        <f t="shared" si="44"/>
        <v>1</v>
      </c>
      <c r="K50" s="10">
        <f t="shared" si="44"/>
        <v>1</v>
      </c>
      <c r="L50" s="10">
        <f t="shared" si="44"/>
        <v>1</v>
      </c>
      <c r="M50" s="31">
        <f t="shared" si="44"/>
        <v>1</v>
      </c>
    </row>
    <row r="51" spans="1:18">
      <c r="A51" s="16" t="str">
        <f>$A$50</f>
        <v>3'cut</v>
      </c>
      <c r="B51" s="10">
        <f t="shared" si="37"/>
        <v>0.10382795755465149</v>
      </c>
      <c r="C51" s="10">
        <f t="shared" ref="C51:M51" si="45">C28/C$35</f>
        <v>1</v>
      </c>
      <c r="D51" s="10">
        <f t="shared" si="45"/>
        <v>1</v>
      </c>
      <c r="E51" s="10">
        <f t="shared" si="45"/>
        <v>1</v>
      </c>
      <c r="F51" s="10">
        <f t="shared" si="45"/>
        <v>1</v>
      </c>
      <c r="G51" s="10">
        <f t="shared" si="45"/>
        <v>1</v>
      </c>
      <c r="H51" s="10">
        <f t="shared" si="45"/>
        <v>1</v>
      </c>
      <c r="I51" s="10">
        <f t="shared" si="45"/>
        <v>1</v>
      </c>
      <c r="J51" s="10">
        <f t="shared" si="45"/>
        <v>1</v>
      </c>
      <c r="K51" s="10">
        <f t="shared" si="45"/>
        <v>1</v>
      </c>
      <c r="L51" s="10">
        <f t="shared" si="45"/>
        <v>1</v>
      </c>
      <c r="M51" s="31">
        <f t="shared" si="45"/>
        <v>1</v>
      </c>
    </row>
    <row r="52" spans="1:18">
      <c r="A52" s="64" t="str">
        <f>A29</f>
        <v>HOcut</v>
      </c>
      <c r="B52" s="75">
        <f t="shared" si="37"/>
        <v>4.2888768179969193E-4</v>
      </c>
      <c r="C52" s="75">
        <f t="shared" ref="C52:M52" si="46">C29/C$35</f>
        <v>1</v>
      </c>
      <c r="D52" s="75">
        <f t="shared" si="46"/>
        <v>1</v>
      </c>
      <c r="E52" s="75">
        <f t="shared" si="46"/>
        <v>1</v>
      </c>
      <c r="F52" s="75">
        <f t="shared" si="46"/>
        <v>1</v>
      </c>
      <c r="G52" s="75">
        <f t="shared" si="46"/>
        <v>1</v>
      </c>
      <c r="H52" s="75">
        <f t="shared" si="46"/>
        <v>1</v>
      </c>
      <c r="I52" s="75">
        <f t="shared" si="46"/>
        <v>1</v>
      </c>
      <c r="J52" s="75">
        <f t="shared" si="46"/>
        <v>1</v>
      </c>
      <c r="K52" s="75">
        <f t="shared" si="46"/>
        <v>1</v>
      </c>
      <c r="L52" s="75">
        <f t="shared" si="46"/>
        <v>1</v>
      </c>
      <c r="M52" s="76">
        <f t="shared" si="46"/>
        <v>1</v>
      </c>
    </row>
    <row r="53" spans="1:18">
      <c r="A53" s="64" t="str">
        <f t="shared" ref="A53:A55" si="47">A30</f>
        <v>HOcut</v>
      </c>
      <c r="B53" s="75">
        <f t="shared" si="37"/>
        <v>4.2888768179969193E-4</v>
      </c>
      <c r="C53" s="75">
        <f t="shared" ref="C53:M53" si="48">C30/C$35</f>
        <v>1</v>
      </c>
      <c r="D53" s="75">
        <f t="shared" si="48"/>
        <v>1</v>
      </c>
      <c r="E53" s="75">
        <f t="shared" si="48"/>
        <v>1</v>
      </c>
      <c r="F53" s="75">
        <f t="shared" si="48"/>
        <v>1</v>
      </c>
      <c r="G53" s="75">
        <f t="shared" si="48"/>
        <v>1</v>
      </c>
      <c r="H53" s="75">
        <f t="shared" si="48"/>
        <v>1</v>
      </c>
      <c r="I53" s="75">
        <f t="shared" si="48"/>
        <v>1</v>
      </c>
      <c r="J53" s="75">
        <f t="shared" si="48"/>
        <v>1</v>
      </c>
      <c r="K53" s="75">
        <f t="shared" si="48"/>
        <v>1</v>
      </c>
      <c r="L53" s="75">
        <f t="shared" si="48"/>
        <v>1</v>
      </c>
      <c r="M53" s="76">
        <f t="shared" si="48"/>
        <v>1</v>
      </c>
    </row>
    <row r="54" spans="1:18">
      <c r="A54" s="58" t="str">
        <f t="shared" si="47"/>
        <v>ssDNA</v>
      </c>
      <c r="B54" s="77">
        <f t="shared" si="37"/>
        <v>0.24393665230224304</v>
      </c>
      <c r="C54" s="77">
        <f t="shared" ref="C54:M54" si="49">C31/C$35</f>
        <v>1</v>
      </c>
      <c r="D54" s="77">
        <f t="shared" si="49"/>
        <v>1</v>
      </c>
      <c r="E54" s="77">
        <f t="shared" si="49"/>
        <v>1</v>
      </c>
      <c r="F54" s="77">
        <f t="shared" si="49"/>
        <v>1</v>
      </c>
      <c r="G54" s="77">
        <f t="shared" si="49"/>
        <v>1</v>
      </c>
      <c r="H54" s="77">
        <f t="shared" si="49"/>
        <v>1</v>
      </c>
      <c r="I54" s="77">
        <f t="shared" si="49"/>
        <v>1</v>
      </c>
      <c r="J54" s="77">
        <f t="shared" si="49"/>
        <v>1</v>
      </c>
      <c r="K54" s="77">
        <f t="shared" si="49"/>
        <v>1</v>
      </c>
      <c r="L54" s="77">
        <f t="shared" si="49"/>
        <v>1</v>
      </c>
      <c r="M54" s="78">
        <f t="shared" si="49"/>
        <v>1</v>
      </c>
    </row>
    <row r="55" spans="1:18" ht="15.75" thickBot="1">
      <c r="A55" s="59" t="str">
        <f t="shared" si="47"/>
        <v>ssDNA</v>
      </c>
      <c r="B55" s="79">
        <f t="shared" si="37"/>
        <v>0.24393665230224304</v>
      </c>
      <c r="C55" s="79">
        <f t="shared" ref="C55:M55" si="50">C32/C$35</f>
        <v>1</v>
      </c>
      <c r="D55" s="79">
        <f t="shared" si="50"/>
        <v>1</v>
      </c>
      <c r="E55" s="79">
        <f t="shared" si="50"/>
        <v>1</v>
      </c>
      <c r="F55" s="79">
        <f t="shared" si="50"/>
        <v>1</v>
      </c>
      <c r="G55" s="79">
        <f t="shared" si="50"/>
        <v>1</v>
      </c>
      <c r="H55" s="79">
        <f t="shared" si="50"/>
        <v>1</v>
      </c>
      <c r="I55" s="79">
        <f t="shared" si="50"/>
        <v>1</v>
      </c>
      <c r="J55" s="79">
        <f t="shared" si="50"/>
        <v>1</v>
      </c>
      <c r="K55" s="79">
        <f t="shared" si="50"/>
        <v>1</v>
      </c>
      <c r="L55" s="79">
        <f t="shared" si="50"/>
        <v>1</v>
      </c>
      <c r="M55" s="80">
        <f t="shared" si="50"/>
        <v>1</v>
      </c>
    </row>
    <row r="56" spans="1:18" ht="15.75" thickBot="1">
      <c r="A56" s="51"/>
    </row>
    <row r="57" spans="1:18">
      <c r="A57" s="33" t="s">
        <v>9</v>
      </c>
      <c r="B57" s="7" t="str">
        <f t="shared" ref="B57:K57" si="51">B43</f>
        <v>strain 1 (example)</v>
      </c>
      <c r="C57" s="7" t="str">
        <f t="shared" si="51"/>
        <v>strain 2</v>
      </c>
      <c r="D57" s="7" t="str">
        <f t="shared" si="51"/>
        <v>strain 3</v>
      </c>
      <c r="E57" s="7" t="str">
        <f t="shared" si="51"/>
        <v>strain 4</v>
      </c>
      <c r="F57" s="7" t="str">
        <f t="shared" si="51"/>
        <v>strain 5</v>
      </c>
      <c r="G57" s="7" t="str">
        <f t="shared" si="51"/>
        <v>strain 6</v>
      </c>
      <c r="H57" s="7" t="str">
        <f t="shared" si="51"/>
        <v>strain 7</v>
      </c>
      <c r="I57" s="7" t="str">
        <f t="shared" si="51"/>
        <v>strain 8</v>
      </c>
      <c r="J57" s="7" t="str">
        <f t="shared" si="51"/>
        <v>strain 9</v>
      </c>
      <c r="K57" s="7" t="str">
        <f t="shared" si="51"/>
        <v>strain 10</v>
      </c>
      <c r="L57" s="7" t="str">
        <f t="shared" ref="L57:M57" si="52">L43</f>
        <v>strain 11</v>
      </c>
      <c r="M57" s="28" t="str">
        <f t="shared" si="52"/>
        <v>strain 12</v>
      </c>
    </row>
    <row r="58" spans="1:18">
      <c r="A58" s="60" t="str">
        <f>A46</f>
        <v>DLE_LYS2</v>
      </c>
      <c r="B58" s="9">
        <f>B23/B$36</f>
        <v>0.67706980195492716</v>
      </c>
      <c r="C58" s="9">
        <f t="shared" ref="C58:M58" si="53">C23/C$36</f>
        <v>1</v>
      </c>
      <c r="D58" s="9">
        <f t="shared" si="53"/>
        <v>1</v>
      </c>
      <c r="E58" s="9">
        <f t="shared" si="53"/>
        <v>1</v>
      </c>
      <c r="F58" s="9">
        <f t="shared" si="53"/>
        <v>1</v>
      </c>
      <c r="G58" s="9">
        <f t="shared" si="53"/>
        <v>1</v>
      </c>
      <c r="H58" s="9">
        <f t="shared" si="53"/>
        <v>1</v>
      </c>
      <c r="I58" s="9">
        <f t="shared" si="53"/>
        <v>1</v>
      </c>
      <c r="J58" s="9">
        <f t="shared" si="53"/>
        <v>1</v>
      </c>
      <c r="K58" s="9">
        <f t="shared" si="53"/>
        <v>1</v>
      </c>
      <c r="L58" s="9">
        <f t="shared" si="53"/>
        <v>1</v>
      </c>
      <c r="M58" s="30">
        <f t="shared" si="53"/>
        <v>1</v>
      </c>
    </row>
    <row r="59" spans="1:18" ht="15.75" thickBot="1">
      <c r="A59" s="67" t="str">
        <f>A47</f>
        <v>DLE_LYS2</v>
      </c>
      <c r="B59" s="68">
        <f>B24/B$36</f>
        <v>0.67706980195492716</v>
      </c>
      <c r="C59" s="68">
        <f t="shared" ref="C59:M59" si="54">C24/C$36</f>
        <v>1</v>
      </c>
      <c r="D59" s="68">
        <f t="shared" si="54"/>
        <v>1</v>
      </c>
      <c r="E59" s="68">
        <f t="shared" si="54"/>
        <v>1</v>
      </c>
      <c r="F59" s="68">
        <f t="shared" si="54"/>
        <v>1</v>
      </c>
      <c r="G59" s="68">
        <f t="shared" si="54"/>
        <v>1</v>
      </c>
      <c r="H59" s="68">
        <f t="shared" si="54"/>
        <v>1</v>
      </c>
      <c r="I59" s="68">
        <f t="shared" si="54"/>
        <v>1</v>
      </c>
      <c r="J59" s="68">
        <f t="shared" si="54"/>
        <v>1</v>
      </c>
      <c r="K59" s="68">
        <f t="shared" si="54"/>
        <v>1</v>
      </c>
      <c r="L59" s="68">
        <f t="shared" si="54"/>
        <v>1</v>
      </c>
      <c r="M59" s="69">
        <f t="shared" si="54"/>
        <v>1</v>
      </c>
    </row>
    <row r="60" spans="1:18">
      <c r="A60" s="51"/>
      <c r="O60" s="1"/>
    </row>
    <row r="61" spans="1:18" ht="21.75" thickBot="1">
      <c r="A61" s="54" t="s">
        <v>15</v>
      </c>
      <c r="R61" s="10"/>
    </row>
    <row r="62" spans="1:18">
      <c r="A62" s="55" t="s">
        <v>8</v>
      </c>
      <c r="B62" s="7" t="str">
        <f>B$2</f>
        <v>strain 1 (example)</v>
      </c>
      <c r="C62" s="7" t="str">
        <f t="shared" ref="C62:M62" si="55">C$2</f>
        <v>strain 2</v>
      </c>
      <c r="D62" s="7" t="str">
        <f t="shared" si="55"/>
        <v>strain 3</v>
      </c>
      <c r="E62" s="7" t="str">
        <f t="shared" si="55"/>
        <v>strain 4</v>
      </c>
      <c r="F62" s="7" t="str">
        <f t="shared" si="55"/>
        <v>strain 5</v>
      </c>
      <c r="G62" s="7" t="str">
        <f t="shared" si="55"/>
        <v>strain 6</v>
      </c>
      <c r="H62" s="7" t="str">
        <f t="shared" si="55"/>
        <v>strain 7</v>
      </c>
      <c r="I62" s="7" t="str">
        <f t="shared" si="55"/>
        <v>strain 8</v>
      </c>
      <c r="J62" s="7" t="str">
        <f t="shared" si="55"/>
        <v>strain 9</v>
      </c>
      <c r="K62" s="7" t="str">
        <f t="shared" si="55"/>
        <v>strain 10</v>
      </c>
      <c r="L62" s="7" t="str">
        <f t="shared" si="55"/>
        <v>strain 11</v>
      </c>
      <c r="M62" s="28" t="str">
        <f t="shared" si="55"/>
        <v>strain 12</v>
      </c>
      <c r="N62" s="22"/>
      <c r="R62" s="10"/>
    </row>
    <row r="63" spans="1:18">
      <c r="A63" s="56" t="str">
        <f>A44</f>
        <v>Circ</v>
      </c>
      <c r="B63" s="8">
        <f t="shared" ref="B63:M63" si="56">AVERAGE(B44:B45)</f>
        <v>0.18172899888054708</v>
      </c>
      <c r="C63" s="8">
        <f t="shared" si="56"/>
        <v>1</v>
      </c>
      <c r="D63" s="8">
        <f t="shared" si="56"/>
        <v>1</v>
      </c>
      <c r="E63" s="8">
        <f t="shared" si="56"/>
        <v>1</v>
      </c>
      <c r="F63" s="8">
        <f t="shared" si="56"/>
        <v>1</v>
      </c>
      <c r="G63" s="8">
        <f t="shared" si="56"/>
        <v>1</v>
      </c>
      <c r="H63" s="8">
        <f t="shared" si="56"/>
        <v>1</v>
      </c>
      <c r="I63" s="8">
        <f t="shared" si="56"/>
        <v>1</v>
      </c>
      <c r="J63" s="8">
        <f t="shared" si="56"/>
        <v>1</v>
      </c>
      <c r="K63" s="8">
        <f t="shared" si="56"/>
        <v>1</v>
      </c>
      <c r="L63" s="8">
        <f t="shared" si="56"/>
        <v>1</v>
      </c>
      <c r="M63" s="29">
        <f t="shared" si="56"/>
        <v>1</v>
      </c>
    </row>
    <row r="64" spans="1:18">
      <c r="A64" s="57" t="str">
        <f>A46</f>
        <v>DLE_LYS2</v>
      </c>
      <c r="B64" s="9">
        <f t="shared" ref="B64:M64" si="57">AVERAGE(B46:B47)</f>
        <v>0.12304321728151919</v>
      </c>
      <c r="C64" s="9">
        <f t="shared" si="57"/>
        <v>1</v>
      </c>
      <c r="D64" s="9">
        <f t="shared" si="57"/>
        <v>1</v>
      </c>
      <c r="E64" s="9">
        <f t="shared" si="57"/>
        <v>1</v>
      </c>
      <c r="F64" s="9">
        <f t="shared" si="57"/>
        <v>1</v>
      </c>
      <c r="G64" s="9">
        <f t="shared" si="57"/>
        <v>1</v>
      </c>
      <c r="H64" s="9">
        <f t="shared" si="57"/>
        <v>1</v>
      </c>
      <c r="I64" s="9">
        <f t="shared" si="57"/>
        <v>1</v>
      </c>
      <c r="J64" s="9">
        <f t="shared" si="57"/>
        <v>1</v>
      </c>
      <c r="K64" s="9">
        <f t="shared" si="57"/>
        <v>1</v>
      </c>
      <c r="L64" s="9">
        <f t="shared" si="57"/>
        <v>1</v>
      </c>
      <c r="M64" s="30">
        <f t="shared" si="57"/>
        <v>1</v>
      </c>
    </row>
    <row r="65" spans="1:15">
      <c r="A65" s="16" t="str">
        <f>A48</f>
        <v>5'cut</v>
      </c>
      <c r="B65" s="10">
        <f t="shared" ref="B65:M65" si="58">AVERAGE(B48:B49)</f>
        <v>9.7369687821127343E-2</v>
      </c>
      <c r="C65" s="10">
        <f t="shared" si="58"/>
        <v>1</v>
      </c>
      <c r="D65" s="10">
        <f t="shared" si="58"/>
        <v>1</v>
      </c>
      <c r="E65" s="10">
        <f t="shared" si="58"/>
        <v>1</v>
      </c>
      <c r="F65" s="10">
        <f t="shared" si="58"/>
        <v>1</v>
      </c>
      <c r="G65" s="10">
        <f t="shared" si="58"/>
        <v>1</v>
      </c>
      <c r="H65" s="10">
        <f t="shared" si="58"/>
        <v>1</v>
      </c>
      <c r="I65" s="10">
        <f t="shared" si="58"/>
        <v>1</v>
      </c>
      <c r="J65" s="10">
        <f t="shared" si="58"/>
        <v>1</v>
      </c>
      <c r="K65" s="10">
        <f t="shared" si="58"/>
        <v>1</v>
      </c>
      <c r="L65" s="10">
        <f t="shared" si="58"/>
        <v>1</v>
      </c>
      <c r="M65" s="31">
        <f t="shared" si="58"/>
        <v>1</v>
      </c>
    </row>
    <row r="66" spans="1:15">
      <c r="A66" s="16" t="str">
        <f>$A$50</f>
        <v>3'cut</v>
      </c>
      <c r="B66" s="10">
        <f t="shared" ref="B66:M66" si="59">AVERAGE(B50:B51)</f>
        <v>0.10382795755465149</v>
      </c>
      <c r="C66" s="10">
        <f t="shared" si="59"/>
        <v>1</v>
      </c>
      <c r="D66" s="10">
        <f t="shared" si="59"/>
        <v>1</v>
      </c>
      <c r="E66" s="10">
        <f t="shared" si="59"/>
        <v>1</v>
      </c>
      <c r="F66" s="10">
        <f t="shared" si="59"/>
        <v>1</v>
      </c>
      <c r="G66" s="10">
        <f t="shared" si="59"/>
        <v>1</v>
      </c>
      <c r="H66" s="10">
        <f t="shared" si="59"/>
        <v>1</v>
      </c>
      <c r="I66" s="10">
        <f t="shared" si="59"/>
        <v>1</v>
      </c>
      <c r="J66" s="10">
        <f t="shared" si="59"/>
        <v>1</v>
      </c>
      <c r="K66" s="10">
        <f t="shared" si="59"/>
        <v>1</v>
      </c>
      <c r="L66" s="10">
        <f t="shared" si="59"/>
        <v>1</v>
      </c>
      <c r="M66" s="31">
        <f t="shared" si="59"/>
        <v>1</v>
      </c>
    </row>
    <row r="67" spans="1:15">
      <c r="A67" s="64" t="str">
        <f>$A$53</f>
        <v>HOcut</v>
      </c>
      <c r="B67" s="65">
        <f>AVERAGE(B52:B53)</f>
        <v>4.2888768179969193E-4</v>
      </c>
      <c r="C67" s="65">
        <f t="shared" ref="C67:M67" si="60">AVERAGE(C52:C53)</f>
        <v>1</v>
      </c>
      <c r="D67" s="65">
        <f t="shared" si="60"/>
        <v>1</v>
      </c>
      <c r="E67" s="65">
        <f t="shared" si="60"/>
        <v>1</v>
      </c>
      <c r="F67" s="65">
        <f t="shared" si="60"/>
        <v>1</v>
      </c>
      <c r="G67" s="65">
        <f t="shared" si="60"/>
        <v>1</v>
      </c>
      <c r="H67" s="65">
        <f t="shared" si="60"/>
        <v>1</v>
      </c>
      <c r="I67" s="65">
        <f t="shared" si="60"/>
        <v>1</v>
      </c>
      <c r="J67" s="65">
        <f t="shared" si="60"/>
        <v>1</v>
      </c>
      <c r="K67" s="65">
        <f t="shared" si="60"/>
        <v>1</v>
      </c>
      <c r="L67" s="65">
        <f t="shared" si="60"/>
        <v>1</v>
      </c>
      <c r="M67" s="66">
        <f t="shared" si="60"/>
        <v>1</v>
      </c>
    </row>
    <row r="68" spans="1:15" ht="15.75" thickBot="1">
      <c r="A68" s="59" t="str">
        <f>$A$54</f>
        <v>ssDNA</v>
      </c>
      <c r="B68" s="11">
        <f t="shared" ref="B68:M68" si="61">AVERAGE(B54:B55)</f>
        <v>0.24393665230224304</v>
      </c>
      <c r="C68" s="11">
        <f t="shared" si="61"/>
        <v>1</v>
      </c>
      <c r="D68" s="11">
        <f t="shared" si="61"/>
        <v>1</v>
      </c>
      <c r="E68" s="11">
        <f t="shared" si="61"/>
        <v>1</v>
      </c>
      <c r="F68" s="11">
        <f t="shared" si="61"/>
        <v>1</v>
      </c>
      <c r="G68" s="11">
        <f t="shared" si="61"/>
        <v>1</v>
      </c>
      <c r="H68" s="11">
        <f t="shared" si="61"/>
        <v>1</v>
      </c>
      <c r="I68" s="11">
        <f t="shared" si="61"/>
        <v>1</v>
      </c>
      <c r="J68" s="11">
        <f t="shared" si="61"/>
        <v>1</v>
      </c>
      <c r="K68" s="11">
        <f t="shared" si="61"/>
        <v>1</v>
      </c>
      <c r="L68" s="11">
        <f t="shared" si="61"/>
        <v>1</v>
      </c>
      <c r="M68" s="32">
        <f t="shared" si="61"/>
        <v>1</v>
      </c>
    </row>
    <row r="69" spans="1:15" ht="15.75" thickBot="1">
      <c r="A69" s="51"/>
    </row>
    <row r="70" spans="1:15">
      <c r="A70" s="33" t="s">
        <v>9</v>
      </c>
      <c r="B70" s="7" t="str">
        <f>B$2</f>
        <v>strain 1 (example)</v>
      </c>
      <c r="C70" s="7" t="str">
        <f t="shared" ref="C70:M70" si="62">C$2</f>
        <v>strain 2</v>
      </c>
      <c r="D70" s="7" t="str">
        <f t="shared" si="62"/>
        <v>strain 3</v>
      </c>
      <c r="E70" s="7" t="str">
        <f t="shared" si="62"/>
        <v>strain 4</v>
      </c>
      <c r="F70" s="7" t="str">
        <f t="shared" si="62"/>
        <v>strain 5</v>
      </c>
      <c r="G70" s="7" t="str">
        <f t="shared" si="62"/>
        <v>strain 6</v>
      </c>
      <c r="H70" s="7" t="str">
        <f t="shared" si="62"/>
        <v>strain 7</v>
      </c>
      <c r="I70" s="7" t="str">
        <f t="shared" si="62"/>
        <v>strain 8</v>
      </c>
      <c r="J70" s="7" t="str">
        <f t="shared" si="62"/>
        <v>strain 9</v>
      </c>
      <c r="K70" s="7" t="str">
        <f t="shared" si="62"/>
        <v>strain 10</v>
      </c>
      <c r="L70" s="7" t="str">
        <f t="shared" si="62"/>
        <v>strain 11</v>
      </c>
      <c r="M70" s="28" t="str">
        <f t="shared" si="62"/>
        <v>strain 12</v>
      </c>
    </row>
    <row r="71" spans="1:15" ht="15.75" thickBot="1">
      <c r="A71" s="67" t="str">
        <f>A64</f>
        <v>DLE_LYS2</v>
      </c>
      <c r="B71" s="68">
        <f t="shared" ref="B71:M71" si="63">AVERAGE(B58:B59)</f>
        <v>0.67706980195492716</v>
      </c>
      <c r="C71" s="68">
        <f t="shared" si="63"/>
        <v>1</v>
      </c>
      <c r="D71" s="68">
        <f t="shared" si="63"/>
        <v>1</v>
      </c>
      <c r="E71" s="68">
        <f t="shared" si="63"/>
        <v>1</v>
      </c>
      <c r="F71" s="68">
        <f t="shared" si="63"/>
        <v>1</v>
      </c>
      <c r="G71" s="68">
        <f t="shared" si="63"/>
        <v>1</v>
      </c>
      <c r="H71" s="68">
        <f t="shared" si="63"/>
        <v>1</v>
      </c>
      <c r="I71" s="68">
        <f t="shared" si="63"/>
        <v>1</v>
      </c>
      <c r="J71" s="68">
        <f t="shared" si="63"/>
        <v>1</v>
      </c>
      <c r="K71" s="68">
        <f t="shared" si="63"/>
        <v>1</v>
      </c>
      <c r="L71" s="68">
        <f t="shared" si="63"/>
        <v>1</v>
      </c>
      <c r="M71" s="69">
        <f t="shared" si="63"/>
        <v>1</v>
      </c>
    </row>
    <row r="72" spans="1:15">
      <c r="A72" s="61"/>
      <c r="B72" s="22"/>
      <c r="C72" s="12"/>
      <c r="D72" s="26"/>
      <c r="E72" s="12"/>
      <c r="F72" s="10"/>
      <c r="G72" s="12"/>
      <c r="H72" s="10"/>
      <c r="I72" s="10"/>
      <c r="J72" s="10"/>
      <c r="K72" s="10"/>
      <c r="L72" s="10"/>
      <c r="M72" s="10"/>
      <c r="O72" s="1"/>
    </row>
    <row r="73" spans="1:15" ht="18">
      <c r="A73" s="62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O73" s="1"/>
    </row>
    <row r="74" spans="1:15">
      <c r="A74" s="51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O74" s="1"/>
    </row>
    <row r="75" spans="1:15">
      <c r="A75" s="51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O75" s="1"/>
    </row>
    <row r="76" spans="1:15">
      <c r="A76" s="51"/>
      <c r="O76" s="1"/>
    </row>
    <row r="77" spans="1:15">
      <c r="A77" s="25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O77" s="24"/>
    </row>
    <row r="78" spans="1:15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</row>
    <row r="79" spans="1:15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Piazza Aurèle</dc:creator>
  <cp:lastModifiedBy>Piazza Aurèle</cp:lastModifiedBy>
  <dcterms:created xsi:type="dcterms:W3CDTF">2020-09-16T08:44:45Z</dcterms:created>
  <dcterms:modified xsi:type="dcterms:W3CDTF">2022-04-25T08:15:24Z</dcterms:modified>
</cp:coreProperties>
</file>